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 " sheetId="1" r:id="rId1"/>
    <sheet name="Лист2" sheetId="2" r:id="rId2"/>
    <sheet name="Лист3" sheetId="3" r:id="rId3"/>
  </sheets>
  <externalReferences>
    <externalReference r:id="rId6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'!$9:$11</definedName>
    <definedName name="_xlnm.Print_Area" localSheetId="0">'Лист1 '!$A$1:$P$63</definedName>
  </definedNames>
  <calcPr fullCalcOnLoad="1"/>
</workbook>
</file>

<file path=xl/sharedStrings.xml><?xml version="1.0" encoding="utf-8"?>
<sst xmlns="http://schemas.openxmlformats.org/spreadsheetml/2006/main" count="526" uniqueCount="168">
  <si>
    <t>14</t>
  </si>
  <si>
    <t>Земельный налог</t>
  </si>
  <si>
    <t>162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</si>
  <si>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</si>
  <si>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</si>
  <si>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</si>
  <si>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</si>
  <si>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</si>
  <si>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</si>
  <si>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</si>
  <si>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</si>
  <si>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</si>
  <si>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</si>
  <si>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</si>
  <si>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</si>
  <si>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</si>
  <si>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</si>
  <si>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</si>
  <si>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</si>
  <si>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</si>
  <si>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</si>
  <si>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</si>
  <si>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</si>
  <si>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</si>
  <si>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</si>
  <si>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</si>
  <si>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</si>
  <si>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</si>
  <si>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</si>
  <si>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</si>
  <si>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</si>
  <si>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</si>
  <si>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</si>
  <si>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</si>
  <si>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</si>
  <si>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</si>
  <si>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</si>
  <si>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</si>
  <si>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</si>
  <si>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</si>
  <si>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</si>
  <si>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04</t>
  </si>
  <si>
    <t>020</t>
  </si>
  <si>
    <t>040</t>
  </si>
  <si>
    <t>100</t>
  </si>
  <si>
    <t>230</t>
  </si>
  <si>
    <t>240</t>
  </si>
  <si>
    <t>250</t>
  </si>
  <si>
    <t>7601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</si>
  <si>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</si>
  <si>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</si>
  <si>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260</t>
  </si>
  <si>
    <t>043</t>
  </si>
  <si>
    <t>140</t>
  </si>
  <si>
    <t>180</t>
  </si>
  <si>
    <t>050</t>
  </si>
  <si>
    <t>16</t>
  </si>
  <si>
    <t>51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</si>
  <si>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</si>
  <si>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</si>
  <si>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</si>
  <si>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</si>
  <si>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прибыль,доходы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</si>
  <si>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</si>
  <si>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</si>
  <si>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</si>
  <si>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</si>
  <si>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</si>
  <si>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</si>
  <si>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</si>
  <si>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</si>
  <si>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</si>
  <si>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12</t>
  </si>
  <si>
    <t>Единый сельскохозяйственный налог</t>
  </si>
  <si>
    <t xml:space="preserve">Налоги на имущество </t>
  </si>
  <si>
    <t>18</t>
  </si>
  <si>
    <t>19</t>
  </si>
  <si>
    <t>22</t>
  </si>
  <si>
    <t>26</t>
  </si>
  <si>
    <t>27</t>
  </si>
  <si>
    <t>28</t>
  </si>
  <si>
    <t>29</t>
  </si>
  <si>
    <t>7555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</si>
  <si>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</si>
  <si>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</si>
  <si>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</si>
  <si>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</si>
  <si>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 xml:space="preserve">БЕЗВОЗМЕЗДНЫЕ ПОСТУПЛЕНИЯ </t>
  </si>
  <si>
    <t>Безвозмездные поступления от других бюджетов бюджетной системы  Российской Федерации</t>
  </si>
  <si>
    <t>Прочие неналоговые доходы</t>
  </si>
  <si>
    <t>Штрафы, санкции, возмещение ущерба</t>
  </si>
  <si>
    <t>Доходы от продажи метериальных и нематериальных  активов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</si>
  <si>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</si>
  <si>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</si>
  <si>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</si>
  <si>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</si>
  <si>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</si>
  <si>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</si>
  <si>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</si>
  <si>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</si>
  <si>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</si>
  <si>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</si>
  <si>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</si>
  <si>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</si>
  <si>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</si>
  <si>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</si>
  <si>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</si>
  <si>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</si>
  <si>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</si>
  <si>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</si>
  <si>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31</t>
  </si>
  <si>
    <t>32</t>
  </si>
  <si>
    <t>34</t>
  </si>
  <si>
    <t>35</t>
  </si>
  <si>
    <t>Всего</t>
  </si>
  <si>
    <t>200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</si>
  <si>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</si>
  <si>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акарецидных обработок мест массового отдыха населения в рамках непрограммных расходов отдельных органов местного самоуправления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</si>
  <si>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</si>
  <si>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36</t>
  </si>
  <si>
    <t>2721</t>
  </si>
  <si>
    <t>2711</t>
  </si>
  <si>
    <t>Дотации бюджетам поселений на выравнивание бюджетной обеспеченности из средств  районного бюджета</t>
  </si>
  <si>
    <t>Дотации бюджетам поселений на выравнивание бюджетной обеспеченности из средств районного бюджета</t>
  </si>
  <si>
    <t>33</t>
  </si>
  <si>
    <t>37</t>
  </si>
  <si>
    <t>38</t>
  </si>
  <si>
    <t>39</t>
  </si>
  <si>
    <t>7412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</si>
  <si>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</si>
  <si>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 xml:space="preserve">процент исполнения </t>
  </si>
  <si>
    <t>035</t>
  </si>
  <si>
    <t>Доходы от сдачи в аренду имущества, находящегося в оперативном управлении органов управления городских поселений</t>
  </si>
  <si>
    <t>09</t>
  </si>
  <si>
    <t>045</t>
  </si>
  <si>
    <t>Прочие поступления от использования имущества, находящегося в собственности городских поселений( за исключением имущества муниципальных бюджетных и автономных учреждений)</t>
  </si>
  <si>
    <t>49</t>
  </si>
  <si>
    <t>7508</t>
  </si>
  <si>
    <t>Предоставление поселением иного межбюджетного трансферта на содержание автомобильных дорог общего пользования местного значения за счет средств дорожного фонда Красноярского края</t>
  </si>
  <si>
    <t>7509</t>
  </si>
  <si>
    <t>Предоставление поселением иного межбюджетного трансферта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</si>
  <si>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Невыясненные поступления</t>
  </si>
  <si>
    <t>1021</t>
  </si>
  <si>
    <t>Предоставление поселением иного межбюджетного трансферта на региональные выплаты</t>
  </si>
  <si>
    <t>7641</t>
  </si>
  <si>
    <t>45</t>
  </si>
  <si>
    <t>Прочие безвозмездные поступления</t>
  </si>
  <si>
    <t>46</t>
  </si>
  <si>
    <t>099</t>
  </si>
  <si>
    <t>Прочие безвозмездные поступления от негосударственных организаций в бюджеты городских поселений</t>
  </si>
  <si>
    <t>47</t>
  </si>
  <si>
    <t>07</t>
  </si>
  <si>
    <t>48</t>
  </si>
  <si>
    <t>Прочие безвозмездные поступления в бюджеты городских поселений</t>
  </si>
  <si>
    <t>Предоставление поселением иного межбюджетного трансферта на осуществление расходов, направленных на реализацию мероприятий по поддержке местных инициатив</t>
  </si>
  <si>
    <t>Приложение 2</t>
  </si>
  <si>
    <t xml:space="preserve">Доходы бюджета поселка Балахта на 2019 год    
</t>
  </si>
  <si>
    <t>7395</t>
  </si>
  <si>
    <t>Предоставление поселением иного межбюджетного трансферта на осуществление дорожной деятельности в отношении  автомобильных дорог общего пользования местного значения за счет средств дорожного фонда Красноярского края</t>
  </si>
  <si>
    <t>7492</t>
  </si>
  <si>
    <t>Иной межбюджетный трансферт бюджетам поселений на реализацию мероприятий, направленных на повышение безопасности дорожного движения</t>
  </si>
  <si>
    <t>Доходы бюджета  2019 года</t>
  </si>
  <si>
    <t>прогноз поступления   2019 год</t>
  </si>
  <si>
    <t>7571</t>
  </si>
  <si>
    <t>150</t>
  </si>
  <si>
    <t>Предоставление поселением иного межбюджетного трансферта на финансирование расходов по капитальному ремонту, реконструкции находящихся в муниципальной собственности объектов</t>
  </si>
  <si>
    <t>поступило за 9   месяцев2019 года</t>
  </si>
  <si>
    <t>постановлению администрации поселка Балахта "Об исполнении бюджета поселка Балахта за 9 месяцев 2019 года" от 29.11.2019 № 261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</si>
</sst>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 quotePrefix="1">
      <alignment horizontal="righ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0" xfId="0" applyFont="1" applyAlignment="1" quotePrefix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 quotePrefix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Normal="79" zoomScaleSheetLayoutView="100" workbookViewId="0" topLeftCell="A1">
      <selection activeCell="K9" sqref="K9:K10"/>
    </sheetView>
  </sheetViews>
  <sheetFormatPr defaultColWidth="9.00390625" defaultRowHeight="12.75"/>
  <cols>
    <col min="1" max="1" width="4.625" style="0" customWidth="1"/>
    <col min="2" max="2" width="5.125" style="27" customWidth="1"/>
    <col min="3" max="3" width="2.625" style="27" customWidth="1"/>
    <col min="4" max="4" width="3.625" style="27" customWidth="1"/>
    <col min="5" max="5" width="3.00390625" style="27" customWidth="1"/>
    <col min="6" max="6" width="4.25390625" style="27" customWidth="1"/>
    <col min="7" max="7" width="3.25390625" style="27" customWidth="1"/>
    <col min="8" max="8" width="5.125" style="27" customWidth="1"/>
    <col min="9" max="9" width="8.00390625" style="27" customWidth="1"/>
    <col min="10" max="10" width="39.125" style="27" customWidth="1"/>
    <col min="11" max="11" width="14.00390625" style="0" customWidth="1"/>
    <col min="12" max="12" width="14.75390625" style="0" customWidth="1"/>
    <col min="13" max="13" width="8.75390625" style="0" customWidth="1"/>
    <col min="14" max="14" width="6.75390625" style="0" hidden="1" customWidth="1"/>
    <col min="15" max="15" width="12.75390625" style="0" hidden="1" customWidth="1"/>
    <col min="16" max="16" width="14.375" style="0" customWidth="1"/>
  </cols>
  <sheetData>
    <row r="1" spans="11:13" ht="15">
      <c r="K1" s="48"/>
      <c r="L1" s="58" t="s">
        <v>155</v>
      </c>
      <c r="M1" s="58"/>
    </row>
    <row r="2" spans="11:13" ht="15">
      <c r="K2" s="48"/>
      <c r="L2" s="48"/>
      <c r="M2" s="48"/>
    </row>
    <row r="3" spans="1:15" s="14" customFormat="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59" t="s">
        <v>167</v>
      </c>
      <c r="L3" s="59"/>
      <c r="M3" s="59"/>
      <c r="N3" s="29"/>
      <c r="O3" s="29"/>
    </row>
    <row r="4" spans="1:15" s="14" customFormat="1" ht="46.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59"/>
      <c r="L4" s="59"/>
      <c r="M4" s="59"/>
      <c r="N4" s="29"/>
      <c r="O4" s="29"/>
    </row>
    <row r="5" spans="1:15" s="14" customFormat="1" ht="13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60"/>
      <c r="M5" s="60"/>
      <c r="N5" s="60"/>
      <c r="O5" s="60"/>
    </row>
    <row r="6" spans="1:15" s="14" customFormat="1" ht="25.5" customHeight="1">
      <c r="A6" s="56" t="s">
        <v>156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14" customFormat="1" ht="1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4"/>
      <c r="O7" s="4"/>
    </row>
    <row r="8" spans="1:13" s="14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2"/>
      <c r="L8" s="12"/>
      <c r="M8" s="15" t="s">
        <v>85</v>
      </c>
    </row>
    <row r="9" spans="1:16" s="14" customFormat="1" ht="12.75" customHeight="1">
      <c r="A9" s="51" t="s">
        <v>9</v>
      </c>
      <c r="B9" s="52" t="s">
        <v>60</v>
      </c>
      <c r="C9" s="53"/>
      <c r="D9" s="53"/>
      <c r="E9" s="53"/>
      <c r="F9" s="53"/>
      <c r="G9" s="53"/>
      <c r="H9" s="53"/>
      <c r="I9" s="53"/>
      <c r="J9" s="54" t="s">
        <v>61</v>
      </c>
      <c r="K9" s="55" t="s">
        <v>161</v>
      </c>
      <c r="L9" s="55" t="s">
        <v>166</v>
      </c>
      <c r="M9" s="55" t="s">
        <v>130</v>
      </c>
      <c r="P9" s="41"/>
    </row>
    <row r="10" spans="1:16" s="14" customFormat="1" ht="177.75" customHeight="1">
      <c r="A10" s="51"/>
      <c r="B10" s="16" t="s">
        <v>10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11</v>
      </c>
      <c r="H10" s="16" t="s">
        <v>12</v>
      </c>
      <c r="I10" s="16" t="s">
        <v>13</v>
      </c>
      <c r="J10" s="54"/>
      <c r="K10" s="54"/>
      <c r="L10" s="54"/>
      <c r="M10" s="54"/>
      <c r="P10" s="42" t="s">
        <v>162</v>
      </c>
    </row>
    <row r="11" spans="1:16" s="14" customFormat="1" ht="10.5" customHeight="1">
      <c r="A11" s="1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12</v>
      </c>
      <c r="O11" s="19">
        <v>12</v>
      </c>
      <c r="P11" s="19">
        <v>12</v>
      </c>
    </row>
    <row r="12" spans="1:16" ht="31.5">
      <c r="A12" s="20" t="s">
        <v>14</v>
      </c>
      <c r="B12" s="5" t="s">
        <v>22</v>
      </c>
      <c r="C12" s="5" t="s">
        <v>14</v>
      </c>
      <c r="D12" s="5" t="s">
        <v>23</v>
      </c>
      <c r="E12" s="5" t="s">
        <v>23</v>
      </c>
      <c r="F12" s="5" t="s">
        <v>22</v>
      </c>
      <c r="G12" s="5" t="s">
        <v>23</v>
      </c>
      <c r="H12" s="5" t="s">
        <v>24</v>
      </c>
      <c r="I12" s="5" t="s">
        <v>22</v>
      </c>
      <c r="J12" s="21" t="s">
        <v>49</v>
      </c>
      <c r="K12" s="43">
        <f>K13+K18+K23+K26+K31+K35+K37+K39</f>
        <v>17901001.56</v>
      </c>
      <c r="L12" s="43">
        <f>L13+L18+L23+L26+L31+L35+L39+L37</f>
        <v>12028927.790000001</v>
      </c>
      <c r="M12" s="22">
        <f>L12/K12*100</f>
        <v>67.19695403456521</v>
      </c>
      <c r="N12" s="23"/>
      <c r="O12" s="23"/>
      <c r="P12" s="43">
        <f>K12</f>
        <v>17901001.56</v>
      </c>
    </row>
    <row r="13" spans="1:16" ht="15.75">
      <c r="A13" s="20" t="s">
        <v>15</v>
      </c>
      <c r="B13" s="5" t="s">
        <v>25</v>
      </c>
      <c r="C13" s="5" t="s">
        <v>14</v>
      </c>
      <c r="D13" s="5" t="s">
        <v>26</v>
      </c>
      <c r="E13" s="5" t="s">
        <v>23</v>
      </c>
      <c r="F13" s="5" t="s">
        <v>22</v>
      </c>
      <c r="G13" s="5" t="s">
        <v>23</v>
      </c>
      <c r="H13" s="5" t="s">
        <v>24</v>
      </c>
      <c r="I13" s="5" t="s">
        <v>27</v>
      </c>
      <c r="J13" s="21" t="s">
        <v>62</v>
      </c>
      <c r="K13" s="43">
        <f>K14</f>
        <v>11897000</v>
      </c>
      <c r="L13" s="43">
        <f>L14</f>
        <v>8868973.05</v>
      </c>
      <c r="M13" s="22">
        <f aca="true" t="shared" si="0" ref="M13:M63">L13/K13*100</f>
        <v>74.54797890224427</v>
      </c>
      <c r="N13" s="23"/>
      <c r="O13" s="23"/>
      <c r="P13" s="43">
        <f>P14</f>
        <v>11897000</v>
      </c>
    </row>
    <row r="14" spans="1:16" ht="15.75">
      <c r="A14" s="20" t="s">
        <v>16</v>
      </c>
      <c r="B14" s="5" t="s">
        <v>25</v>
      </c>
      <c r="C14" s="5" t="s">
        <v>14</v>
      </c>
      <c r="D14" s="5" t="s">
        <v>26</v>
      </c>
      <c r="E14" s="5" t="s">
        <v>29</v>
      </c>
      <c r="F14" s="5" t="s">
        <v>22</v>
      </c>
      <c r="G14" s="5" t="s">
        <v>26</v>
      </c>
      <c r="H14" s="5" t="s">
        <v>24</v>
      </c>
      <c r="I14" s="5" t="s">
        <v>27</v>
      </c>
      <c r="J14" s="21" t="s">
        <v>63</v>
      </c>
      <c r="K14" s="43">
        <f>K15+K17+K16</f>
        <v>11897000</v>
      </c>
      <c r="L14" s="43">
        <f>L15+L17+L16</f>
        <v>8868973.05</v>
      </c>
      <c r="M14" s="22">
        <f t="shared" si="0"/>
        <v>74.54797890224427</v>
      </c>
      <c r="P14" s="43">
        <f>P15+P17+P16</f>
        <v>11897000</v>
      </c>
    </row>
    <row r="15" spans="1:16" ht="75.75" customHeight="1">
      <c r="A15" s="20" t="s">
        <v>17</v>
      </c>
      <c r="B15" s="5" t="s">
        <v>25</v>
      </c>
      <c r="C15" s="5" t="s">
        <v>14</v>
      </c>
      <c r="D15" s="5" t="s">
        <v>26</v>
      </c>
      <c r="E15" s="5" t="s">
        <v>29</v>
      </c>
      <c r="F15" s="5" t="s">
        <v>28</v>
      </c>
      <c r="G15" s="5" t="s">
        <v>26</v>
      </c>
      <c r="H15" s="5" t="s">
        <v>24</v>
      </c>
      <c r="I15" s="5" t="s">
        <v>27</v>
      </c>
      <c r="J15" s="10" t="s">
        <v>64</v>
      </c>
      <c r="K15" s="43">
        <v>11740000</v>
      </c>
      <c r="L15" s="44">
        <v>8765868.58</v>
      </c>
      <c r="M15" s="22">
        <f t="shared" si="0"/>
        <v>74.66668296422488</v>
      </c>
      <c r="N15" s="23"/>
      <c r="O15" s="23"/>
      <c r="P15" s="43">
        <v>11740000</v>
      </c>
    </row>
    <row r="16" spans="1:16" ht="123.75" customHeight="1">
      <c r="A16" s="20" t="s">
        <v>18</v>
      </c>
      <c r="B16" s="5" t="s">
        <v>25</v>
      </c>
      <c r="C16" s="5" t="s">
        <v>14</v>
      </c>
      <c r="D16" s="5" t="s">
        <v>26</v>
      </c>
      <c r="E16" s="5" t="s">
        <v>29</v>
      </c>
      <c r="F16" s="5" t="s">
        <v>42</v>
      </c>
      <c r="G16" s="5" t="s">
        <v>26</v>
      </c>
      <c r="H16" s="5" t="s">
        <v>24</v>
      </c>
      <c r="I16" s="5" t="s">
        <v>27</v>
      </c>
      <c r="J16" s="30" t="s">
        <v>101</v>
      </c>
      <c r="K16" s="43">
        <v>95000</v>
      </c>
      <c r="L16" s="44">
        <v>54802.67</v>
      </c>
      <c r="M16" s="22">
        <f t="shared" si="0"/>
        <v>57.68702105263158</v>
      </c>
      <c r="N16" s="23"/>
      <c r="O16" s="23"/>
      <c r="P16" s="43">
        <f>K16</f>
        <v>95000</v>
      </c>
    </row>
    <row r="17" spans="1:16" ht="72" customHeight="1">
      <c r="A17" s="20" t="s">
        <v>19</v>
      </c>
      <c r="B17" s="5" t="s">
        <v>25</v>
      </c>
      <c r="C17" s="5" t="s">
        <v>14</v>
      </c>
      <c r="D17" s="5" t="s">
        <v>26</v>
      </c>
      <c r="E17" s="5" t="s">
        <v>29</v>
      </c>
      <c r="F17" s="5" t="s">
        <v>30</v>
      </c>
      <c r="G17" s="5" t="s">
        <v>26</v>
      </c>
      <c r="H17" s="5" t="s">
        <v>24</v>
      </c>
      <c r="I17" s="5" t="s">
        <v>27</v>
      </c>
      <c r="J17" s="10" t="s">
        <v>65</v>
      </c>
      <c r="K17" s="43">
        <v>62000</v>
      </c>
      <c r="L17" s="44">
        <v>48301.8</v>
      </c>
      <c r="M17" s="22">
        <f>L17/K17*100</f>
        <v>77.90612903225806</v>
      </c>
      <c r="N17" s="23"/>
      <c r="O17" s="23"/>
      <c r="P17" s="43">
        <f>K17</f>
        <v>62000</v>
      </c>
    </row>
    <row r="18" spans="1:16" ht="41.25" customHeight="1">
      <c r="A18" s="20" t="s">
        <v>20</v>
      </c>
      <c r="B18" s="5" t="s">
        <v>22</v>
      </c>
      <c r="C18" s="5" t="s">
        <v>14</v>
      </c>
      <c r="D18" s="5" t="s">
        <v>36</v>
      </c>
      <c r="E18" s="5" t="s">
        <v>29</v>
      </c>
      <c r="F18" s="5" t="s">
        <v>115</v>
      </c>
      <c r="G18" s="5" t="s">
        <v>26</v>
      </c>
      <c r="H18" s="5" t="s">
        <v>24</v>
      </c>
      <c r="I18" s="5" t="s">
        <v>27</v>
      </c>
      <c r="J18" s="21" t="s">
        <v>50</v>
      </c>
      <c r="K18" s="43">
        <f>K19+K20+K21+K22</f>
        <v>681400</v>
      </c>
      <c r="L18" s="43">
        <f>L19+L20+L21+L22</f>
        <v>563118.14</v>
      </c>
      <c r="M18" s="22">
        <f t="shared" si="0"/>
        <v>82.6413472262988</v>
      </c>
      <c r="N18" s="23"/>
      <c r="O18" s="23"/>
      <c r="P18" s="43">
        <f>K18</f>
        <v>681400</v>
      </c>
    </row>
    <row r="19" spans="1:16" ht="94.5" customHeight="1">
      <c r="A19" s="20" t="s">
        <v>21</v>
      </c>
      <c r="B19" s="5" t="s">
        <v>44</v>
      </c>
      <c r="C19" s="5" t="s">
        <v>14</v>
      </c>
      <c r="D19" s="5" t="s">
        <v>36</v>
      </c>
      <c r="E19" s="5" t="s">
        <v>29</v>
      </c>
      <c r="F19" s="5" t="s">
        <v>45</v>
      </c>
      <c r="G19" s="5" t="s">
        <v>26</v>
      </c>
      <c r="H19" s="5" t="s">
        <v>24</v>
      </c>
      <c r="I19" s="5" t="s">
        <v>27</v>
      </c>
      <c r="J19" s="24" t="s">
        <v>66</v>
      </c>
      <c r="K19" s="43">
        <v>246700</v>
      </c>
      <c r="L19" s="43">
        <v>254912.66</v>
      </c>
      <c r="M19" s="22">
        <f t="shared" si="0"/>
        <v>103.32900689096067</v>
      </c>
      <c r="N19" s="23"/>
      <c r="O19" s="23"/>
      <c r="P19" s="43">
        <f>K19</f>
        <v>246700</v>
      </c>
    </row>
    <row r="20" spans="1:16" ht="111.75" customHeight="1">
      <c r="A20" s="20" t="s">
        <v>68</v>
      </c>
      <c r="B20" s="5" t="s">
        <v>44</v>
      </c>
      <c r="C20" s="5" t="s">
        <v>14</v>
      </c>
      <c r="D20" s="5" t="s">
        <v>36</v>
      </c>
      <c r="E20" s="5" t="s">
        <v>29</v>
      </c>
      <c r="F20" s="5" t="s">
        <v>46</v>
      </c>
      <c r="G20" s="5" t="s">
        <v>26</v>
      </c>
      <c r="H20" s="5" t="s">
        <v>24</v>
      </c>
      <c r="I20" s="5" t="s">
        <v>27</v>
      </c>
      <c r="J20" s="24" t="s">
        <v>67</v>
      </c>
      <c r="K20" s="43">
        <v>1800</v>
      </c>
      <c r="L20" s="43">
        <v>1938.02</v>
      </c>
      <c r="M20" s="22">
        <f t="shared" si="0"/>
        <v>107.66777777777779</v>
      </c>
      <c r="N20" s="23"/>
      <c r="O20" s="23"/>
      <c r="P20" s="43">
        <v>1800</v>
      </c>
    </row>
    <row r="21" spans="1:16" ht="111" customHeight="1">
      <c r="A21" s="20" t="s">
        <v>4</v>
      </c>
      <c r="B21" s="5" t="s">
        <v>44</v>
      </c>
      <c r="C21" s="5" t="s">
        <v>14</v>
      </c>
      <c r="D21" s="5" t="s">
        <v>36</v>
      </c>
      <c r="E21" s="5" t="s">
        <v>29</v>
      </c>
      <c r="F21" s="5" t="s">
        <v>47</v>
      </c>
      <c r="G21" s="5" t="s">
        <v>26</v>
      </c>
      <c r="H21" s="5" t="s">
        <v>24</v>
      </c>
      <c r="I21" s="5" t="s">
        <v>27</v>
      </c>
      <c r="J21" s="24" t="s">
        <v>69</v>
      </c>
      <c r="K21" s="43">
        <v>478400</v>
      </c>
      <c r="L21" s="43">
        <v>349380.85</v>
      </c>
      <c r="M21" s="22">
        <f t="shared" si="0"/>
        <v>73.03111413043479</v>
      </c>
      <c r="N21" s="23"/>
      <c r="O21" s="23"/>
      <c r="P21" s="43">
        <f>K21</f>
        <v>478400</v>
      </c>
    </row>
    <row r="22" spans="1:16" ht="111" customHeight="1">
      <c r="A22" s="20" t="s">
        <v>35</v>
      </c>
      <c r="B22" s="5" t="s">
        <v>44</v>
      </c>
      <c r="C22" s="5" t="s">
        <v>14</v>
      </c>
      <c r="D22" s="5" t="s">
        <v>36</v>
      </c>
      <c r="E22" s="5" t="s">
        <v>29</v>
      </c>
      <c r="F22" s="5" t="s">
        <v>51</v>
      </c>
      <c r="G22" s="5" t="s">
        <v>26</v>
      </c>
      <c r="H22" s="5" t="s">
        <v>24</v>
      </c>
      <c r="I22" s="5" t="s">
        <v>27</v>
      </c>
      <c r="J22" s="25" t="s">
        <v>70</v>
      </c>
      <c r="K22" s="43">
        <v>-45500</v>
      </c>
      <c r="L22" s="43">
        <v>-43113.39</v>
      </c>
      <c r="M22" s="22">
        <f>L22/K22*100</f>
        <v>94.7547032967033</v>
      </c>
      <c r="N22" s="23"/>
      <c r="O22" s="23"/>
      <c r="P22" s="43">
        <f>K22</f>
        <v>-45500</v>
      </c>
    </row>
    <row r="23" spans="1:16" ht="18" customHeight="1">
      <c r="A23" s="20" t="s">
        <v>72</v>
      </c>
      <c r="B23" s="5" t="s">
        <v>22</v>
      </c>
      <c r="C23" s="5" t="s">
        <v>14</v>
      </c>
      <c r="D23" s="5" t="s">
        <v>31</v>
      </c>
      <c r="E23" s="5" t="s">
        <v>23</v>
      </c>
      <c r="F23" s="5" t="s">
        <v>22</v>
      </c>
      <c r="G23" s="5" t="s">
        <v>23</v>
      </c>
      <c r="H23" s="5" t="s">
        <v>24</v>
      </c>
      <c r="I23" s="5" t="s">
        <v>22</v>
      </c>
      <c r="J23" s="21" t="s">
        <v>71</v>
      </c>
      <c r="K23" s="43">
        <f>K24+K25</f>
        <v>0</v>
      </c>
      <c r="L23" s="43">
        <f>L24+L25</f>
        <v>0</v>
      </c>
      <c r="M23" s="22"/>
      <c r="N23" s="23"/>
      <c r="O23" s="23"/>
      <c r="P23" s="43">
        <f>P24+P25</f>
        <v>0</v>
      </c>
    </row>
    <row r="24" spans="1:16" ht="15.75">
      <c r="A24" s="20" t="s">
        <v>40</v>
      </c>
      <c r="B24" s="5" t="s">
        <v>25</v>
      </c>
      <c r="C24" s="5" t="s">
        <v>14</v>
      </c>
      <c r="D24" s="5" t="s">
        <v>31</v>
      </c>
      <c r="E24" s="5" t="s">
        <v>36</v>
      </c>
      <c r="F24" s="5" t="s">
        <v>28</v>
      </c>
      <c r="G24" s="5" t="s">
        <v>26</v>
      </c>
      <c r="H24" s="5" t="s">
        <v>24</v>
      </c>
      <c r="I24" s="5" t="s">
        <v>27</v>
      </c>
      <c r="J24" s="21" t="s">
        <v>73</v>
      </c>
      <c r="K24" s="43">
        <v>0</v>
      </c>
      <c r="L24" s="43">
        <v>0</v>
      </c>
      <c r="M24" s="22"/>
      <c r="P24" s="43">
        <v>0</v>
      </c>
    </row>
    <row r="25" spans="1:16" ht="47.25">
      <c r="A25" s="20" t="s">
        <v>0</v>
      </c>
      <c r="B25" s="5" t="s">
        <v>25</v>
      </c>
      <c r="C25" s="5" t="s">
        <v>14</v>
      </c>
      <c r="D25" s="5" t="s">
        <v>31</v>
      </c>
      <c r="E25" s="5" t="s">
        <v>36</v>
      </c>
      <c r="F25" s="5" t="s">
        <v>42</v>
      </c>
      <c r="G25" s="5" t="s">
        <v>26</v>
      </c>
      <c r="H25" s="5" t="s">
        <v>24</v>
      </c>
      <c r="I25" s="5" t="s">
        <v>27</v>
      </c>
      <c r="J25" s="21" t="s">
        <v>102</v>
      </c>
      <c r="K25" s="43">
        <v>0</v>
      </c>
      <c r="L25" s="43">
        <v>0</v>
      </c>
      <c r="M25" s="22">
        <v>0</v>
      </c>
      <c r="P25" s="43">
        <v>0</v>
      </c>
    </row>
    <row r="26" spans="1:16" ht="15.75">
      <c r="A26" s="20" t="s">
        <v>94</v>
      </c>
      <c r="B26" s="5" t="s">
        <v>22</v>
      </c>
      <c r="C26" s="5" t="s">
        <v>14</v>
      </c>
      <c r="D26" s="5" t="s">
        <v>32</v>
      </c>
      <c r="E26" s="5" t="s">
        <v>23</v>
      </c>
      <c r="F26" s="5" t="s">
        <v>22</v>
      </c>
      <c r="G26" s="5" t="s">
        <v>23</v>
      </c>
      <c r="H26" s="5" t="s">
        <v>24</v>
      </c>
      <c r="I26" s="5" t="s">
        <v>22</v>
      </c>
      <c r="J26" s="21" t="s">
        <v>74</v>
      </c>
      <c r="K26" s="43">
        <f>K27+K28</f>
        <v>3481000</v>
      </c>
      <c r="L26" s="43">
        <f>L27+L28</f>
        <v>1152471.53</v>
      </c>
      <c r="M26" s="22">
        <f t="shared" si="0"/>
        <v>33.10748434357943</v>
      </c>
      <c r="N26" s="23"/>
      <c r="O26" s="23"/>
      <c r="P26" s="43">
        <f>P27+P28</f>
        <v>3481000</v>
      </c>
    </row>
    <row r="27" spans="1:16" ht="47.25" customHeight="1">
      <c r="A27" s="20" t="s">
        <v>56</v>
      </c>
      <c r="B27" s="5" t="s">
        <v>25</v>
      </c>
      <c r="C27" s="5" t="s">
        <v>14</v>
      </c>
      <c r="D27" s="5" t="s">
        <v>32</v>
      </c>
      <c r="E27" s="5" t="s">
        <v>26</v>
      </c>
      <c r="F27" s="5" t="s">
        <v>30</v>
      </c>
      <c r="G27" s="5" t="s">
        <v>40</v>
      </c>
      <c r="H27" s="5" t="s">
        <v>24</v>
      </c>
      <c r="I27" s="5" t="s">
        <v>27</v>
      </c>
      <c r="J27" s="25" t="s">
        <v>86</v>
      </c>
      <c r="K27" s="43">
        <v>1466000</v>
      </c>
      <c r="L27" s="43">
        <v>393366.16</v>
      </c>
      <c r="M27" s="22">
        <f>L27/K27*100</f>
        <v>26.832616643929057</v>
      </c>
      <c r="N27" s="23"/>
      <c r="O27" s="23"/>
      <c r="P27" s="43">
        <f>K27</f>
        <v>1466000</v>
      </c>
    </row>
    <row r="28" spans="1:16" ht="15.75">
      <c r="A28" s="20" t="s">
        <v>58</v>
      </c>
      <c r="B28" s="5" t="s">
        <v>22</v>
      </c>
      <c r="C28" s="5" t="s">
        <v>14</v>
      </c>
      <c r="D28" s="5" t="s">
        <v>32</v>
      </c>
      <c r="E28" s="5" t="s">
        <v>32</v>
      </c>
      <c r="F28" s="5" t="s">
        <v>22</v>
      </c>
      <c r="G28" s="5" t="s">
        <v>23</v>
      </c>
      <c r="H28" s="5" t="s">
        <v>24</v>
      </c>
      <c r="I28" s="5" t="s">
        <v>27</v>
      </c>
      <c r="J28" s="26" t="s">
        <v>1</v>
      </c>
      <c r="K28" s="43">
        <f>K29+K30</f>
        <v>2015000</v>
      </c>
      <c r="L28" s="43">
        <f>L29+L30</f>
        <v>759105.3700000001</v>
      </c>
      <c r="M28" s="22">
        <f t="shared" si="0"/>
        <v>37.672723076923084</v>
      </c>
      <c r="N28" s="23"/>
      <c r="O28" s="23"/>
      <c r="P28" s="43">
        <f>P29+P30</f>
        <v>2015000</v>
      </c>
    </row>
    <row r="29" spans="1:16" ht="52.5" customHeight="1">
      <c r="A29" s="20" t="s">
        <v>75</v>
      </c>
      <c r="B29" s="5" t="s">
        <v>25</v>
      </c>
      <c r="C29" s="5" t="s">
        <v>14</v>
      </c>
      <c r="D29" s="5" t="s">
        <v>32</v>
      </c>
      <c r="E29" s="5" t="s">
        <v>32</v>
      </c>
      <c r="F29" s="5" t="s">
        <v>59</v>
      </c>
      <c r="G29" s="5" t="s">
        <v>40</v>
      </c>
      <c r="H29" s="5" t="s">
        <v>24</v>
      </c>
      <c r="I29" s="5" t="s">
        <v>27</v>
      </c>
      <c r="J29" s="24" t="s">
        <v>83</v>
      </c>
      <c r="K29" s="43">
        <v>415000</v>
      </c>
      <c r="L29" s="43">
        <v>345188.84</v>
      </c>
      <c r="M29" s="22">
        <f t="shared" si="0"/>
        <v>83.17803373493976</v>
      </c>
      <c r="N29" s="23"/>
      <c r="O29" s="23"/>
      <c r="P29" s="43">
        <f>K29</f>
        <v>415000</v>
      </c>
    </row>
    <row r="30" spans="1:16" ht="51.75" customHeight="1">
      <c r="A30" s="20" t="s">
        <v>76</v>
      </c>
      <c r="B30" s="5" t="s">
        <v>25</v>
      </c>
      <c r="C30" s="5" t="s">
        <v>14</v>
      </c>
      <c r="D30" s="5" t="s">
        <v>32</v>
      </c>
      <c r="E30" s="5" t="s">
        <v>32</v>
      </c>
      <c r="F30" s="5" t="s">
        <v>52</v>
      </c>
      <c r="G30" s="5" t="s">
        <v>40</v>
      </c>
      <c r="H30" s="5" t="s">
        <v>24</v>
      </c>
      <c r="I30" s="5" t="s">
        <v>27</v>
      </c>
      <c r="J30" s="24" t="s">
        <v>84</v>
      </c>
      <c r="K30" s="43">
        <v>1600000</v>
      </c>
      <c r="L30" s="43">
        <v>413916.53</v>
      </c>
      <c r="M30" s="22">
        <f t="shared" si="0"/>
        <v>25.869783125</v>
      </c>
      <c r="P30" s="43">
        <f>K30</f>
        <v>1600000</v>
      </c>
    </row>
    <row r="31" spans="1:16" ht="47.25" customHeight="1">
      <c r="A31" s="20" t="s">
        <v>95</v>
      </c>
      <c r="B31" s="5" t="s">
        <v>22</v>
      </c>
      <c r="C31" s="5" t="s">
        <v>14</v>
      </c>
      <c r="D31" s="5" t="s">
        <v>35</v>
      </c>
      <c r="E31" s="5" t="s">
        <v>23</v>
      </c>
      <c r="F31" s="5" t="s">
        <v>22</v>
      </c>
      <c r="G31" s="5" t="s">
        <v>23</v>
      </c>
      <c r="H31" s="5" t="s">
        <v>24</v>
      </c>
      <c r="I31" s="5" t="s">
        <v>22</v>
      </c>
      <c r="J31" s="24" t="s">
        <v>103</v>
      </c>
      <c r="K31" s="43">
        <f>K32+K33+K34</f>
        <v>1769601.56</v>
      </c>
      <c r="L31" s="43">
        <f>L32+L33+L34</f>
        <v>1312796.1600000001</v>
      </c>
      <c r="M31" s="22">
        <f t="shared" si="0"/>
        <v>74.18597438397376</v>
      </c>
      <c r="P31" s="43">
        <f>P32+P33+P34</f>
        <v>1769601.56</v>
      </c>
    </row>
    <row r="32" spans="1:16" ht="95.25" customHeight="1">
      <c r="A32" s="20" t="s">
        <v>96</v>
      </c>
      <c r="B32" s="5" t="s">
        <v>2</v>
      </c>
      <c r="C32" s="5" t="s">
        <v>14</v>
      </c>
      <c r="D32" s="5" t="s">
        <v>35</v>
      </c>
      <c r="E32" s="5" t="s">
        <v>31</v>
      </c>
      <c r="F32" s="5" t="s">
        <v>33</v>
      </c>
      <c r="G32" s="5" t="s">
        <v>40</v>
      </c>
      <c r="H32" s="5" t="s">
        <v>24</v>
      </c>
      <c r="I32" s="5" t="s">
        <v>34</v>
      </c>
      <c r="J32" s="31" t="s">
        <v>104</v>
      </c>
      <c r="K32" s="43">
        <v>1700000</v>
      </c>
      <c r="L32" s="43">
        <v>1247350.26</v>
      </c>
      <c r="M32" s="22">
        <f>L32/K32*100</f>
        <v>73.37354470588235</v>
      </c>
      <c r="P32" s="43">
        <f>K32</f>
        <v>1700000</v>
      </c>
    </row>
    <row r="33" spans="1:16" ht="60" customHeight="1">
      <c r="A33" s="20" t="s">
        <v>77</v>
      </c>
      <c r="B33" s="5" t="s">
        <v>38</v>
      </c>
      <c r="C33" s="5" t="s">
        <v>14</v>
      </c>
      <c r="D33" s="5" t="s">
        <v>35</v>
      </c>
      <c r="E33" s="5" t="s">
        <v>31</v>
      </c>
      <c r="F33" s="5" t="s">
        <v>131</v>
      </c>
      <c r="G33" s="5" t="s">
        <v>40</v>
      </c>
      <c r="H33" s="5" t="s">
        <v>24</v>
      </c>
      <c r="I33" s="5" t="s">
        <v>34</v>
      </c>
      <c r="J33" s="31" t="s">
        <v>132</v>
      </c>
      <c r="K33" s="43">
        <v>24601.56</v>
      </c>
      <c r="L33" s="43">
        <v>19301.29</v>
      </c>
      <c r="M33" s="22">
        <f>L33/K33*100</f>
        <v>78.45555322508004</v>
      </c>
      <c r="P33" s="43">
        <f>K33</f>
        <v>24601.56</v>
      </c>
    </row>
    <row r="34" spans="1:16" ht="76.5" customHeight="1">
      <c r="A34" s="20" t="s">
        <v>97</v>
      </c>
      <c r="B34" s="5" t="s">
        <v>38</v>
      </c>
      <c r="C34" s="5" t="s">
        <v>14</v>
      </c>
      <c r="D34" s="5" t="s">
        <v>35</v>
      </c>
      <c r="E34" s="5" t="s">
        <v>133</v>
      </c>
      <c r="F34" s="5" t="s">
        <v>134</v>
      </c>
      <c r="G34" s="5" t="s">
        <v>40</v>
      </c>
      <c r="H34" s="5" t="s">
        <v>24</v>
      </c>
      <c r="I34" s="5" t="s">
        <v>34</v>
      </c>
      <c r="J34" s="31" t="s">
        <v>135</v>
      </c>
      <c r="K34" s="43">
        <v>45000</v>
      </c>
      <c r="L34" s="43">
        <v>46144.61</v>
      </c>
      <c r="M34" s="22">
        <f>L34/K34*100</f>
        <v>102.54357777777778</v>
      </c>
      <c r="P34" s="43">
        <f>K34</f>
        <v>45000</v>
      </c>
    </row>
    <row r="35" spans="1:16" ht="29.25" customHeight="1">
      <c r="A35" s="20" t="s">
        <v>98</v>
      </c>
      <c r="B35" s="5" t="s">
        <v>22</v>
      </c>
      <c r="C35" s="5" t="s">
        <v>14</v>
      </c>
      <c r="D35" s="5" t="s">
        <v>0</v>
      </c>
      <c r="E35" s="5" t="s">
        <v>23</v>
      </c>
      <c r="F35" s="5" t="s">
        <v>22</v>
      </c>
      <c r="G35" s="5" t="s">
        <v>23</v>
      </c>
      <c r="H35" s="5" t="s">
        <v>24</v>
      </c>
      <c r="I35" s="5" t="s">
        <v>22</v>
      </c>
      <c r="J35" s="34" t="s">
        <v>91</v>
      </c>
      <c r="K35" s="43">
        <f>K36</f>
        <v>70000</v>
      </c>
      <c r="L35" s="43">
        <f>L36</f>
        <v>123568.91</v>
      </c>
      <c r="M35" s="22">
        <f t="shared" si="0"/>
        <v>176.5270142857143</v>
      </c>
      <c r="P35" s="43">
        <f>P36</f>
        <v>70000</v>
      </c>
    </row>
    <row r="36" spans="1:16" ht="60" customHeight="1">
      <c r="A36" s="20" t="s">
        <v>99</v>
      </c>
      <c r="B36" s="5" t="s">
        <v>2</v>
      </c>
      <c r="C36" s="5" t="s">
        <v>14</v>
      </c>
      <c r="D36" s="5" t="s">
        <v>0</v>
      </c>
      <c r="E36" s="5" t="s">
        <v>32</v>
      </c>
      <c r="F36" s="5" t="s">
        <v>33</v>
      </c>
      <c r="G36" s="5" t="s">
        <v>40</v>
      </c>
      <c r="H36" s="5" t="s">
        <v>24</v>
      </c>
      <c r="I36" s="5" t="s">
        <v>37</v>
      </c>
      <c r="J36" s="6" t="s">
        <v>105</v>
      </c>
      <c r="K36" s="43">
        <v>70000</v>
      </c>
      <c r="L36" s="43">
        <v>123568.91</v>
      </c>
      <c r="M36" s="22">
        <f>L36/K36*100</f>
        <v>176.5270142857143</v>
      </c>
      <c r="P36" s="43">
        <f>K36</f>
        <v>70000</v>
      </c>
    </row>
    <row r="37" spans="1:16" ht="27" customHeight="1">
      <c r="A37" s="20" t="s">
        <v>78</v>
      </c>
      <c r="B37" s="5" t="s">
        <v>22</v>
      </c>
      <c r="C37" s="5" t="s">
        <v>14</v>
      </c>
      <c r="D37" s="5" t="s">
        <v>56</v>
      </c>
      <c r="E37" s="5" t="s">
        <v>23</v>
      </c>
      <c r="F37" s="5" t="s">
        <v>22</v>
      </c>
      <c r="G37" s="5" t="s">
        <v>23</v>
      </c>
      <c r="H37" s="5" t="s">
        <v>24</v>
      </c>
      <c r="I37" s="5" t="s">
        <v>22</v>
      </c>
      <c r="J37" s="11" t="s">
        <v>90</v>
      </c>
      <c r="K37" s="43">
        <f>K38</f>
        <v>2000</v>
      </c>
      <c r="L37" s="43">
        <f>L38</f>
        <v>8000</v>
      </c>
      <c r="M37" s="22">
        <f t="shared" si="0"/>
        <v>400</v>
      </c>
      <c r="P37" s="43">
        <f>P38</f>
        <v>2000</v>
      </c>
    </row>
    <row r="38" spans="1:16" ht="66.75" customHeight="1">
      <c r="A38" s="20" t="s">
        <v>99</v>
      </c>
      <c r="B38" s="32" t="s">
        <v>38</v>
      </c>
      <c r="C38" s="32" t="s">
        <v>14</v>
      </c>
      <c r="D38" s="32" t="s">
        <v>56</v>
      </c>
      <c r="E38" s="32" t="s">
        <v>57</v>
      </c>
      <c r="F38" s="32" t="s">
        <v>43</v>
      </c>
      <c r="G38" s="32" t="s">
        <v>29</v>
      </c>
      <c r="H38" s="32" t="s">
        <v>24</v>
      </c>
      <c r="I38" s="32" t="s">
        <v>53</v>
      </c>
      <c r="J38" s="10" t="s">
        <v>106</v>
      </c>
      <c r="K38" s="45">
        <v>2000</v>
      </c>
      <c r="L38" s="45">
        <v>8000</v>
      </c>
      <c r="M38" s="22">
        <f t="shared" si="0"/>
        <v>400</v>
      </c>
      <c r="P38" s="45">
        <f>K38</f>
        <v>2000</v>
      </c>
    </row>
    <row r="39" spans="1:16" ht="26.25" customHeight="1">
      <c r="A39" s="20" t="s">
        <v>78</v>
      </c>
      <c r="B39" s="5" t="s">
        <v>22</v>
      </c>
      <c r="C39" s="5" t="s">
        <v>14</v>
      </c>
      <c r="D39" s="5" t="s">
        <v>58</v>
      </c>
      <c r="E39" s="5" t="s">
        <v>23</v>
      </c>
      <c r="F39" s="5" t="s">
        <v>22</v>
      </c>
      <c r="G39" s="5" t="s">
        <v>23</v>
      </c>
      <c r="H39" s="5" t="s">
        <v>24</v>
      </c>
      <c r="I39" s="5" t="s">
        <v>22</v>
      </c>
      <c r="J39" s="9" t="s">
        <v>89</v>
      </c>
      <c r="K39" s="43">
        <f>K40</f>
        <v>0</v>
      </c>
      <c r="L39" s="43">
        <f>L40</f>
        <v>0</v>
      </c>
      <c r="M39" s="22">
        <v>0</v>
      </c>
      <c r="P39" s="43">
        <f>P40</f>
        <v>0</v>
      </c>
    </row>
    <row r="40" spans="1:16" ht="38.25" customHeight="1">
      <c r="A40" s="20" t="s">
        <v>79</v>
      </c>
      <c r="B40" s="5" t="s">
        <v>38</v>
      </c>
      <c r="C40" s="5" t="s">
        <v>14</v>
      </c>
      <c r="D40" s="5" t="s">
        <v>58</v>
      </c>
      <c r="E40" s="5" t="s">
        <v>26</v>
      </c>
      <c r="F40" s="5" t="s">
        <v>55</v>
      </c>
      <c r="G40" s="5" t="s">
        <v>40</v>
      </c>
      <c r="H40" s="5" t="s">
        <v>24</v>
      </c>
      <c r="I40" s="5" t="s">
        <v>54</v>
      </c>
      <c r="J40" s="9" t="s">
        <v>141</v>
      </c>
      <c r="K40" s="43">
        <v>0</v>
      </c>
      <c r="L40" s="43">
        <v>0</v>
      </c>
      <c r="M40" s="22">
        <v>0</v>
      </c>
      <c r="P40" s="43">
        <v>0</v>
      </c>
    </row>
    <row r="41" spans="1:16" ht="27" customHeight="1">
      <c r="A41" s="20" t="s">
        <v>80</v>
      </c>
      <c r="B41" s="5" t="s">
        <v>22</v>
      </c>
      <c r="C41" s="5" t="s">
        <v>15</v>
      </c>
      <c r="D41" s="5" t="s">
        <v>23</v>
      </c>
      <c r="E41" s="5" t="s">
        <v>23</v>
      </c>
      <c r="F41" s="5" t="s">
        <v>23</v>
      </c>
      <c r="G41" s="5" t="s">
        <v>23</v>
      </c>
      <c r="H41" s="5" t="s">
        <v>24</v>
      </c>
      <c r="I41" s="5" t="s">
        <v>22</v>
      </c>
      <c r="J41" s="24" t="s">
        <v>87</v>
      </c>
      <c r="K41" s="43">
        <f>K42+K59+K61</f>
        <v>37345464.51</v>
      </c>
      <c r="L41" s="43">
        <f>L42+L59+L61</f>
        <v>12429822.41</v>
      </c>
      <c r="M41" s="22">
        <f>L41/K41*100</f>
        <v>33.283352002949826</v>
      </c>
      <c r="P41" s="43">
        <f>P42+P59+P61</f>
        <v>36992465.51</v>
      </c>
    </row>
    <row r="42" spans="1:16" ht="36" customHeight="1">
      <c r="A42" s="20" t="s">
        <v>81</v>
      </c>
      <c r="B42" s="5" t="s">
        <v>22</v>
      </c>
      <c r="C42" s="5" t="s">
        <v>15</v>
      </c>
      <c r="D42" s="5" t="s">
        <v>29</v>
      </c>
      <c r="E42" s="5" t="s">
        <v>23</v>
      </c>
      <c r="F42" s="5" t="s">
        <v>22</v>
      </c>
      <c r="G42" s="5" t="s">
        <v>23</v>
      </c>
      <c r="H42" s="5" t="s">
        <v>24</v>
      </c>
      <c r="I42" s="5" t="s">
        <v>22</v>
      </c>
      <c r="J42" s="24" t="s">
        <v>88</v>
      </c>
      <c r="K42" s="43">
        <f>K43+K46+K48</f>
        <v>36992465.51</v>
      </c>
      <c r="L42" s="43">
        <f>L43+L46+L48</f>
        <v>12076823.41</v>
      </c>
      <c r="M42" s="22">
        <f t="shared" si="0"/>
        <v>32.646711278909834</v>
      </c>
      <c r="P42" s="43">
        <f>K42</f>
        <v>36992465.51</v>
      </c>
    </row>
    <row r="43" spans="1:16" ht="47.25" customHeight="1">
      <c r="A43" s="20" t="s">
        <v>100</v>
      </c>
      <c r="B43" s="5" t="s">
        <v>22</v>
      </c>
      <c r="C43" s="5" t="s">
        <v>15</v>
      </c>
      <c r="D43" s="5" t="s">
        <v>29</v>
      </c>
      <c r="E43" s="5" t="s">
        <v>26</v>
      </c>
      <c r="F43" s="5" t="s">
        <v>22</v>
      </c>
      <c r="G43" s="5" t="s">
        <v>23</v>
      </c>
      <c r="H43" s="5" t="s">
        <v>24</v>
      </c>
      <c r="I43" s="5" t="s">
        <v>164</v>
      </c>
      <c r="J43" s="24" t="s">
        <v>107</v>
      </c>
      <c r="K43" s="43">
        <v>1736600</v>
      </c>
      <c r="L43" s="43">
        <f>L44+L45</f>
        <v>1483797</v>
      </c>
      <c r="M43" s="22">
        <f t="shared" si="0"/>
        <v>85.44264655073131</v>
      </c>
      <c r="P43" s="43">
        <f>K43</f>
        <v>1736600</v>
      </c>
    </row>
    <row r="44" spans="1:16" ht="36" customHeight="1">
      <c r="A44" s="20" t="s">
        <v>110</v>
      </c>
      <c r="B44" s="5" t="s">
        <v>38</v>
      </c>
      <c r="C44" s="5" t="s">
        <v>15</v>
      </c>
      <c r="D44" s="5" t="s">
        <v>29</v>
      </c>
      <c r="E44" s="5" t="s">
        <v>26</v>
      </c>
      <c r="F44" s="5" t="s">
        <v>3</v>
      </c>
      <c r="G44" s="5" t="s">
        <v>40</v>
      </c>
      <c r="H44" s="5" t="s">
        <v>121</v>
      </c>
      <c r="I44" s="5" t="s">
        <v>164</v>
      </c>
      <c r="J44" s="24" t="s">
        <v>122</v>
      </c>
      <c r="K44" s="43">
        <v>726200</v>
      </c>
      <c r="L44" s="43">
        <v>726200</v>
      </c>
      <c r="M44" s="22">
        <f t="shared" si="0"/>
        <v>100</v>
      </c>
      <c r="P44" s="43">
        <f>K44</f>
        <v>726200</v>
      </c>
    </row>
    <row r="45" spans="1:16" ht="46.5" customHeight="1">
      <c r="A45" s="20" t="s">
        <v>111</v>
      </c>
      <c r="B45" s="5" t="s">
        <v>38</v>
      </c>
      <c r="C45" s="5" t="s">
        <v>15</v>
      </c>
      <c r="D45" s="5" t="s">
        <v>29</v>
      </c>
      <c r="E45" s="5" t="s">
        <v>26</v>
      </c>
      <c r="F45" s="5" t="s">
        <v>3</v>
      </c>
      <c r="G45" s="5" t="s">
        <v>40</v>
      </c>
      <c r="H45" s="5" t="s">
        <v>48</v>
      </c>
      <c r="I45" s="5" t="s">
        <v>164</v>
      </c>
      <c r="J45" s="24" t="s">
        <v>123</v>
      </c>
      <c r="K45" s="43">
        <v>1010400</v>
      </c>
      <c r="L45" s="43">
        <v>757597</v>
      </c>
      <c r="M45" s="22">
        <f>L45/K45*100</f>
        <v>74.9799089469517</v>
      </c>
      <c r="P45" s="43">
        <f>K45</f>
        <v>1010400</v>
      </c>
    </row>
    <row r="46" spans="1:16" ht="36" customHeight="1">
      <c r="A46" s="20" t="s">
        <v>124</v>
      </c>
      <c r="B46" s="33" t="s">
        <v>22</v>
      </c>
      <c r="C46" s="33" t="s">
        <v>15</v>
      </c>
      <c r="D46" s="33" t="s">
        <v>29</v>
      </c>
      <c r="E46" s="33" t="s">
        <v>36</v>
      </c>
      <c r="F46" s="33" t="s">
        <v>22</v>
      </c>
      <c r="G46" s="33" t="s">
        <v>23</v>
      </c>
      <c r="H46" s="33" t="s">
        <v>24</v>
      </c>
      <c r="I46" s="33" t="s">
        <v>164</v>
      </c>
      <c r="J46" s="35" t="s">
        <v>108</v>
      </c>
      <c r="K46" s="46">
        <f>K47</f>
        <v>27150</v>
      </c>
      <c r="L46" s="46">
        <f>L47</f>
        <v>20160</v>
      </c>
      <c r="M46" s="22">
        <f t="shared" si="0"/>
        <v>74.25414364640885</v>
      </c>
      <c r="P46" s="46">
        <f>P47</f>
        <v>27150</v>
      </c>
    </row>
    <row r="47" spans="1:16" ht="99" customHeight="1">
      <c r="A47" s="20" t="s">
        <v>112</v>
      </c>
      <c r="B47" s="33" t="s">
        <v>38</v>
      </c>
      <c r="C47" s="33" t="s">
        <v>15</v>
      </c>
      <c r="D47" s="33" t="s">
        <v>29</v>
      </c>
      <c r="E47" s="33" t="s">
        <v>36</v>
      </c>
      <c r="F47" s="33" t="s">
        <v>92</v>
      </c>
      <c r="G47" s="33" t="s">
        <v>40</v>
      </c>
      <c r="H47" s="33" t="s">
        <v>93</v>
      </c>
      <c r="I47" s="33" t="s">
        <v>164</v>
      </c>
      <c r="J47" s="37" t="s">
        <v>116</v>
      </c>
      <c r="K47" s="47">
        <v>27150</v>
      </c>
      <c r="L47" s="47">
        <v>20160</v>
      </c>
      <c r="M47" s="22">
        <f t="shared" si="0"/>
        <v>74.25414364640885</v>
      </c>
      <c r="P47" s="47">
        <f>K47</f>
        <v>27150</v>
      </c>
    </row>
    <row r="48" spans="1:16" ht="30.75" customHeight="1">
      <c r="A48" s="20" t="s">
        <v>113</v>
      </c>
      <c r="B48" s="33" t="s">
        <v>22</v>
      </c>
      <c r="C48" s="33" t="s">
        <v>15</v>
      </c>
      <c r="D48" s="33" t="s">
        <v>29</v>
      </c>
      <c r="E48" s="33" t="s">
        <v>136</v>
      </c>
      <c r="F48" s="33" t="s">
        <v>22</v>
      </c>
      <c r="G48" s="33" t="s">
        <v>23</v>
      </c>
      <c r="H48" s="33" t="s">
        <v>24</v>
      </c>
      <c r="I48" s="33" t="s">
        <v>164</v>
      </c>
      <c r="J48" s="36" t="s">
        <v>109</v>
      </c>
      <c r="K48" s="47">
        <f>K49+K50+K51+K52+K53+K54+K55+K56+K57+K58</f>
        <v>35228715.51</v>
      </c>
      <c r="L48" s="46">
        <f>L49+L50+L51+L52+L53+L54+L55+L56+L57+L58</f>
        <v>10572866.41</v>
      </c>
      <c r="M48" s="22">
        <f t="shared" si="0"/>
        <v>30.0120690094386</v>
      </c>
      <c r="P48" s="47">
        <f>P50+P53+P54+P62+P52</f>
        <v>8926480</v>
      </c>
    </row>
    <row r="49" spans="1:16" ht="43.5" customHeight="1">
      <c r="A49" s="20" t="s">
        <v>119</v>
      </c>
      <c r="B49" s="40" t="s">
        <v>38</v>
      </c>
      <c r="C49" s="33" t="s">
        <v>15</v>
      </c>
      <c r="D49" s="33" t="s">
        <v>29</v>
      </c>
      <c r="E49" s="33" t="s">
        <v>136</v>
      </c>
      <c r="F49" s="33" t="s">
        <v>39</v>
      </c>
      <c r="G49" s="33" t="s">
        <v>40</v>
      </c>
      <c r="H49" s="33" t="s">
        <v>142</v>
      </c>
      <c r="I49" s="33" t="s">
        <v>164</v>
      </c>
      <c r="J49" s="36" t="s">
        <v>143</v>
      </c>
      <c r="K49" s="47">
        <v>181100</v>
      </c>
      <c r="L49" s="46">
        <v>132200</v>
      </c>
      <c r="M49" s="22">
        <f t="shared" si="0"/>
        <v>72.99834345665379</v>
      </c>
      <c r="P49" s="47">
        <f aca="true" t="shared" si="1" ref="P49:P55">K49</f>
        <v>181100</v>
      </c>
    </row>
    <row r="50" spans="1:16" ht="90" customHeight="1">
      <c r="A50" s="20" t="s">
        <v>125</v>
      </c>
      <c r="B50" s="40" t="s">
        <v>38</v>
      </c>
      <c r="C50" s="33" t="s">
        <v>15</v>
      </c>
      <c r="D50" s="33" t="s">
        <v>29</v>
      </c>
      <c r="E50" s="33" t="s">
        <v>136</v>
      </c>
      <c r="F50" s="33" t="s">
        <v>39</v>
      </c>
      <c r="G50" s="33" t="s">
        <v>40</v>
      </c>
      <c r="H50" s="33" t="s">
        <v>120</v>
      </c>
      <c r="I50" s="33" t="s">
        <v>164</v>
      </c>
      <c r="J50" s="38" t="s">
        <v>118</v>
      </c>
      <c r="K50" s="47">
        <v>7532300</v>
      </c>
      <c r="L50" s="46">
        <v>5369750</v>
      </c>
      <c r="M50" s="22">
        <f t="shared" si="0"/>
        <v>71.2896459248835</v>
      </c>
      <c r="P50" s="47">
        <f t="shared" si="1"/>
        <v>7532300</v>
      </c>
    </row>
    <row r="51" spans="1:16" ht="75.75" customHeight="1">
      <c r="A51" s="20" t="s">
        <v>126</v>
      </c>
      <c r="B51" s="40" t="s">
        <v>38</v>
      </c>
      <c r="C51" s="33" t="s">
        <v>15</v>
      </c>
      <c r="D51" s="33" t="s">
        <v>29</v>
      </c>
      <c r="E51" s="33" t="s">
        <v>136</v>
      </c>
      <c r="F51" s="33" t="s">
        <v>39</v>
      </c>
      <c r="G51" s="33" t="s">
        <v>40</v>
      </c>
      <c r="H51" s="33" t="s">
        <v>159</v>
      </c>
      <c r="I51" s="33" t="s">
        <v>164</v>
      </c>
      <c r="J51" s="38" t="s">
        <v>160</v>
      </c>
      <c r="K51" s="47">
        <v>206000</v>
      </c>
      <c r="L51" s="46">
        <v>0</v>
      </c>
      <c r="M51" s="22"/>
      <c r="P51" s="47">
        <f t="shared" si="1"/>
        <v>206000</v>
      </c>
    </row>
    <row r="52" spans="1:16" ht="63" customHeight="1">
      <c r="A52" s="20" t="s">
        <v>125</v>
      </c>
      <c r="B52" s="40" t="s">
        <v>38</v>
      </c>
      <c r="C52" s="33" t="s">
        <v>15</v>
      </c>
      <c r="D52" s="33" t="s">
        <v>29</v>
      </c>
      <c r="E52" s="33" t="s">
        <v>136</v>
      </c>
      <c r="F52" s="33" t="s">
        <v>39</v>
      </c>
      <c r="G52" s="33" t="s">
        <v>40</v>
      </c>
      <c r="H52" s="33" t="s">
        <v>128</v>
      </c>
      <c r="I52" s="33" t="s">
        <v>164</v>
      </c>
      <c r="J52" s="38" t="s">
        <v>129</v>
      </c>
      <c r="K52" s="47">
        <v>240580</v>
      </c>
      <c r="L52" s="46">
        <v>240580</v>
      </c>
      <c r="M52" s="22">
        <f>L52/K52*100</f>
        <v>100</v>
      </c>
      <c r="P52" s="47">
        <f t="shared" si="1"/>
        <v>240580</v>
      </c>
    </row>
    <row r="53" spans="1:22" ht="81.75" customHeight="1">
      <c r="A53" s="20" t="s">
        <v>126</v>
      </c>
      <c r="B53" s="5" t="s">
        <v>38</v>
      </c>
      <c r="C53" s="5" t="s">
        <v>15</v>
      </c>
      <c r="D53" s="5" t="s">
        <v>29</v>
      </c>
      <c r="E53" s="5" t="s">
        <v>136</v>
      </c>
      <c r="F53" s="5" t="s">
        <v>39</v>
      </c>
      <c r="G53" s="5" t="s">
        <v>40</v>
      </c>
      <c r="H53" s="5" t="s">
        <v>82</v>
      </c>
      <c r="I53" s="5" t="s">
        <v>164</v>
      </c>
      <c r="J53" s="37" t="s">
        <v>117</v>
      </c>
      <c r="K53" s="43">
        <v>18900</v>
      </c>
      <c r="L53" s="43">
        <v>18900</v>
      </c>
      <c r="M53" s="22">
        <f t="shared" si="0"/>
        <v>100</v>
      </c>
      <c r="P53" s="43">
        <f t="shared" si="1"/>
        <v>18900</v>
      </c>
      <c r="Q53" s="61"/>
      <c r="R53" s="61"/>
      <c r="S53" s="61"/>
      <c r="T53" s="61"/>
      <c r="U53" s="61"/>
      <c r="V53" s="61"/>
    </row>
    <row r="54" spans="1:22" ht="81.75" customHeight="1">
      <c r="A54" s="20" t="s">
        <v>127</v>
      </c>
      <c r="B54" s="5" t="s">
        <v>38</v>
      </c>
      <c r="C54" s="5" t="s">
        <v>15</v>
      </c>
      <c r="D54" s="5" t="s">
        <v>29</v>
      </c>
      <c r="E54" s="5" t="s">
        <v>136</v>
      </c>
      <c r="F54" s="5" t="s">
        <v>39</v>
      </c>
      <c r="G54" s="5" t="s">
        <v>40</v>
      </c>
      <c r="H54" s="5" t="s">
        <v>137</v>
      </c>
      <c r="I54" s="5" t="s">
        <v>164</v>
      </c>
      <c r="J54" s="38" t="s">
        <v>138</v>
      </c>
      <c r="K54" s="43">
        <v>1134700</v>
      </c>
      <c r="L54" s="43">
        <v>1134700</v>
      </c>
      <c r="M54" s="22">
        <f>L54/K54*100</f>
        <v>100</v>
      </c>
      <c r="P54" s="43">
        <f t="shared" si="1"/>
        <v>1134700</v>
      </c>
      <c r="Q54" s="39"/>
      <c r="R54" s="39"/>
      <c r="S54" s="39"/>
      <c r="T54" s="39"/>
      <c r="U54" s="39"/>
      <c r="V54" s="39"/>
    </row>
    <row r="55" spans="1:22" ht="81.75" customHeight="1">
      <c r="A55" s="20"/>
      <c r="B55" s="5" t="s">
        <v>38</v>
      </c>
      <c r="C55" s="5" t="s">
        <v>15</v>
      </c>
      <c r="D55" s="5" t="s">
        <v>29</v>
      </c>
      <c r="E55" s="5" t="s">
        <v>136</v>
      </c>
      <c r="F55" s="5" t="s">
        <v>39</v>
      </c>
      <c r="G55" s="5" t="s">
        <v>40</v>
      </c>
      <c r="H55" s="5" t="s">
        <v>139</v>
      </c>
      <c r="I55" s="5" t="s">
        <v>164</v>
      </c>
      <c r="J55" s="38" t="s">
        <v>140</v>
      </c>
      <c r="K55" s="43">
        <v>5841264.31</v>
      </c>
      <c r="L55" s="43">
        <v>0</v>
      </c>
      <c r="M55" s="22">
        <f>L55/K55*100</f>
        <v>0</v>
      </c>
      <c r="P55" s="43">
        <f t="shared" si="1"/>
        <v>5841264.31</v>
      </c>
      <c r="Q55" s="39"/>
      <c r="R55" s="39"/>
      <c r="S55" s="39"/>
      <c r="T55" s="39"/>
      <c r="U55" s="39"/>
      <c r="V55" s="39"/>
    </row>
    <row r="56" spans="1:22" ht="81.75" customHeight="1">
      <c r="A56" s="20"/>
      <c r="B56" s="5" t="s">
        <v>38</v>
      </c>
      <c r="C56" s="5" t="s">
        <v>15</v>
      </c>
      <c r="D56" s="5" t="s">
        <v>29</v>
      </c>
      <c r="E56" s="5" t="s">
        <v>136</v>
      </c>
      <c r="F56" s="5" t="s">
        <v>39</v>
      </c>
      <c r="G56" s="5" t="s">
        <v>40</v>
      </c>
      <c r="H56" s="5" t="s">
        <v>144</v>
      </c>
      <c r="I56" s="5" t="s">
        <v>164</v>
      </c>
      <c r="J56" s="38" t="s">
        <v>154</v>
      </c>
      <c r="K56" s="43">
        <v>1932000</v>
      </c>
      <c r="L56" s="43">
        <v>1118902.37</v>
      </c>
      <c r="M56" s="22">
        <f>L56/K56*100</f>
        <v>57.9142013457557</v>
      </c>
      <c r="P56" s="43">
        <v>0</v>
      </c>
      <c r="Q56" s="39"/>
      <c r="R56" s="39"/>
      <c r="S56" s="39"/>
      <c r="T56" s="39"/>
      <c r="U56" s="39"/>
      <c r="V56" s="39"/>
    </row>
    <row r="57" spans="1:22" ht="95.25" customHeight="1">
      <c r="A57" s="20"/>
      <c r="B57" s="5" t="s">
        <v>38</v>
      </c>
      <c r="C57" s="5" t="s">
        <v>15</v>
      </c>
      <c r="D57" s="5" t="s">
        <v>29</v>
      </c>
      <c r="E57" s="5" t="s">
        <v>136</v>
      </c>
      <c r="F57" s="5" t="s">
        <v>39</v>
      </c>
      <c r="G57" s="5" t="s">
        <v>40</v>
      </c>
      <c r="H57" s="5" t="s">
        <v>157</v>
      </c>
      <c r="I57" s="5" t="s">
        <v>164</v>
      </c>
      <c r="J57" s="38" t="s">
        <v>158</v>
      </c>
      <c r="K57" s="43">
        <v>15000000</v>
      </c>
      <c r="L57" s="43">
        <v>0</v>
      </c>
      <c r="M57" s="22">
        <f>L57/K57*100</f>
        <v>0</v>
      </c>
      <c r="P57" s="43">
        <f>K57</f>
        <v>15000000</v>
      </c>
      <c r="Q57" s="39"/>
      <c r="R57" s="39"/>
      <c r="S57" s="39"/>
      <c r="T57" s="39"/>
      <c r="U57" s="39"/>
      <c r="V57" s="39"/>
    </row>
    <row r="58" spans="1:22" ht="91.5" customHeight="1">
      <c r="A58" s="20"/>
      <c r="B58" s="5" t="s">
        <v>38</v>
      </c>
      <c r="C58" s="5" t="s">
        <v>15</v>
      </c>
      <c r="D58" s="5" t="s">
        <v>29</v>
      </c>
      <c r="E58" s="5" t="s">
        <v>136</v>
      </c>
      <c r="F58" s="5" t="s">
        <v>39</v>
      </c>
      <c r="G58" s="5" t="s">
        <v>40</v>
      </c>
      <c r="H58" s="5" t="s">
        <v>163</v>
      </c>
      <c r="I58" s="5" t="s">
        <v>164</v>
      </c>
      <c r="J58" s="38" t="s">
        <v>165</v>
      </c>
      <c r="K58" s="43">
        <v>3141871.2</v>
      </c>
      <c r="L58" s="43">
        <v>2557834.04</v>
      </c>
      <c r="M58" s="22">
        <f>L58/K58*100</f>
        <v>81.41116796894792</v>
      </c>
      <c r="P58" s="43">
        <f>K58</f>
        <v>3141871.2</v>
      </c>
      <c r="Q58" s="39"/>
      <c r="R58" s="39"/>
      <c r="S58" s="39"/>
      <c r="T58" s="39"/>
      <c r="U58" s="39"/>
      <c r="V58" s="39"/>
    </row>
    <row r="59" spans="1:22" ht="18" customHeight="1">
      <c r="A59" s="20" t="s">
        <v>145</v>
      </c>
      <c r="B59" s="5" t="s">
        <v>22</v>
      </c>
      <c r="C59" s="5" t="s">
        <v>15</v>
      </c>
      <c r="D59" s="5" t="s">
        <v>41</v>
      </c>
      <c r="E59" s="5" t="s">
        <v>23</v>
      </c>
      <c r="F59" s="5" t="s">
        <v>22</v>
      </c>
      <c r="G59" s="5" t="s">
        <v>23</v>
      </c>
      <c r="H59" s="5" t="s">
        <v>24</v>
      </c>
      <c r="I59" s="5" t="s">
        <v>164</v>
      </c>
      <c r="J59" s="38" t="s">
        <v>146</v>
      </c>
      <c r="K59" s="43">
        <f>K60</f>
        <v>260999</v>
      </c>
      <c r="L59" s="43">
        <f>L60</f>
        <v>260999</v>
      </c>
      <c r="M59" s="22">
        <v>0</v>
      </c>
      <c r="N59" s="49">
        <v>161000</v>
      </c>
      <c r="P59" s="43">
        <v>0</v>
      </c>
      <c r="Q59" s="39"/>
      <c r="R59" s="39"/>
      <c r="S59" s="39"/>
      <c r="T59" s="39"/>
      <c r="U59" s="39"/>
      <c r="V59" s="39"/>
    </row>
    <row r="60" spans="1:22" ht="49.5" customHeight="1">
      <c r="A60" s="20" t="s">
        <v>147</v>
      </c>
      <c r="B60" s="5" t="s">
        <v>38</v>
      </c>
      <c r="C60" s="5" t="s">
        <v>15</v>
      </c>
      <c r="D60" s="5" t="s">
        <v>41</v>
      </c>
      <c r="E60" s="5" t="s">
        <v>31</v>
      </c>
      <c r="F60" s="5" t="s">
        <v>148</v>
      </c>
      <c r="G60" s="5" t="s">
        <v>40</v>
      </c>
      <c r="H60" s="5" t="s">
        <v>24</v>
      </c>
      <c r="I60" s="5" t="s">
        <v>164</v>
      </c>
      <c r="J60" s="38" t="s">
        <v>149</v>
      </c>
      <c r="K60" s="43">
        <v>260999</v>
      </c>
      <c r="L60" s="43">
        <v>260999</v>
      </c>
      <c r="M60" s="22">
        <v>0</v>
      </c>
      <c r="N60" s="49">
        <v>161000</v>
      </c>
      <c r="P60" s="43">
        <v>0</v>
      </c>
      <c r="Q60" s="39"/>
      <c r="R60" s="39"/>
      <c r="S60" s="39"/>
      <c r="T60" s="39"/>
      <c r="U60" s="39"/>
      <c r="V60" s="39"/>
    </row>
    <row r="61" spans="1:22" ht="23.25" customHeight="1">
      <c r="A61" s="20" t="s">
        <v>150</v>
      </c>
      <c r="B61" s="5" t="s">
        <v>22</v>
      </c>
      <c r="C61" s="5" t="s">
        <v>15</v>
      </c>
      <c r="D61" s="5" t="s">
        <v>151</v>
      </c>
      <c r="E61" s="5" t="s">
        <v>23</v>
      </c>
      <c r="F61" s="5" t="s">
        <v>22</v>
      </c>
      <c r="G61" s="5" t="s">
        <v>23</v>
      </c>
      <c r="H61" s="5" t="s">
        <v>24</v>
      </c>
      <c r="I61" s="5" t="s">
        <v>164</v>
      </c>
      <c r="J61" s="38" t="s">
        <v>146</v>
      </c>
      <c r="K61" s="43">
        <f>K62</f>
        <v>92000</v>
      </c>
      <c r="L61" s="43">
        <f>L62</f>
        <v>92000</v>
      </c>
      <c r="M61" s="22">
        <v>0</v>
      </c>
      <c r="N61" s="49">
        <v>92000</v>
      </c>
      <c r="P61" s="43">
        <v>0</v>
      </c>
      <c r="Q61" s="39"/>
      <c r="R61" s="39"/>
      <c r="S61" s="39"/>
      <c r="T61" s="39"/>
      <c r="U61" s="39"/>
      <c r="V61" s="39"/>
    </row>
    <row r="62" spans="1:22" ht="34.5" customHeight="1">
      <c r="A62" s="20" t="s">
        <v>152</v>
      </c>
      <c r="B62" s="5" t="s">
        <v>38</v>
      </c>
      <c r="C62" s="5" t="s">
        <v>15</v>
      </c>
      <c r="D62" s="5" t="s">
        <v>151</v>
      </c>
      <c r="E62" s="5" t="s">
        <v>31</v>
      </c>
      <c r="F62" s="5" t="s">
        <v>30</v>
      </c>
      <c r="G62" s="5" t="s">
        <v>40</v>
      </c>
      <c r="H62" s="5" t="s">
        <v>24</v>
      </c>
      <c r="I62" s="5" t="s">
        <v>164</v>
      </c>
      <c r="J62" s="38" t="s">
        <v>153</v>
      </c>
      <c r="K62" s="43">
        <v>92000</v>
      </c>
      <c r="L62" s="43">
        <v>92000</v>
      </c>
      <c r="M62" s="22">
        <v>0</v>
      </c>
      <c r="N62" s="49">
        <v>92000</v>
      </c>
      <c r="P62" s="43">
        <v>0</v>
      </c>
      <c r="Q62" s="39"/>
      <c r="R62" s="39"/>
      <c r="S62" s="39"/>
      <c r="T62" s="39"/>
      <c r="U62" s="39"/>
      <c r="V62" s="39"/>
    </row>
    <row r="63" spans="1:16" ht="15.75">
      <c r="A63" s="50" t="s">
        <v>114</v>
      </c>
      <c r="B63" s="50"/>
      <c r="C63" s="50"/>
      <c r="D63" s="50"/>
      <c r="E63" s="50"/>
      <c r="F63" s="50"/>
      <c r="G63" s="50"/>
      <c r="H63" s="50"/>
      <c r="I63" s="50"/>
      <c r="J63" s="50"/>
      <c r="K63" s="44">
        <f>K12+K41</f>
        <v>55246466.06999999</v>
      </c>
      <c r="L63" s="44">
        <f>L12+L41</f>
        <v>24458750.200000003</v>
      </c>
      <c r="M63" s="22">
        <f t="shared" si="0"/>
        <v>44.27206288454643</v>
      </c>
      <c r="P63" s="44">
        <f>P12+P41</f>
        <v>54893467.06999999</v>
      </c>
    </row>
  </sheetData>
  <sheetProtection/>
  <mergeCells count="12">
    <mergeCell ref="A6:O6"/>
    <mergeCell ref="L1:M1"/>
    <mergeCell ref="K3:M4"/>
    <mergeCell ref="M9:M10"/>
    <mergeCell ref="L5:O5"/>
    <mergeCell ref="Q53:V53"/>
    <mergeCell ref="A63:J63"/>
    <mergeCell ref="A9:A10"/>
    <mergeCell ref="B9:I9"/>
    <mergeCell ref="J9:J10"/>
    <mergeCell ref="K9:K10"/>
    <mergeCell ref="L9:L10"/>
  </mergeCells>
  <printOptions/>
  <pageMargins left="0.7" right="0.7" top="0.75" bottom="0.75" header="0.3" footer="0.3"/>
  <pageSetup firstPageNumber="4" useFirstPageNumber="1" fitToHeight="0" fitToWidth="1" horizontalDpi="600" verticalDpi="600" orientation="portrait" paperSize="9" scale="68" r:id="rId1"/>
  <headerFooter alignWithMargins="0">
    <oddFooter>&amp;R&amp;P</oddFooter>
  </headerFooter>
  <rowBreaks count="1" manualBreakCount="1">
    <brk id="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2019-12-06T03:52:05Z</cp:lastPrinted>
  <dcterms:created xsi:type="dcterms:W3CDTF">2008-10-12T16:12:10Z</dcterms:created>
  <dcterms:modified xsi:type="dcterms:W3CDTF">2019-12-06T03:53:25Z</dcterms:modified>
  <cp:category/>
  <cp:version/>
  <cp:contentType/>
  <cp:contentStatus/>
</cp:coreProperties>
</file>