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10035"/>
  </bookViews>
  <sheets>
    <sheet name="ЛСР 17 граф с оборудованием" sheetId="6" r:id="rId1"/>
  </sheets>
  <definedNames>
    <definedName name="Constr" localSheetId="0">'ЛСР 17 граф с оборудованием'!$A$1</definedName>
    <definedName name="FOT" localSheetId="0">'ЛСР 17 граф с оборудованием'!$D$17</definedName>
    <definedName name="Ind" localSheetId="0">'ЛСР 17 граф с оборудованием'!$G$9</definedName>
    <definedName name="Obj" localSheetId="0">'ЛСР 17 граф с оборудованием'!$D$12</definedName>
    <definedName name="Obosn" localSheetId="0">'ЛСР 17 граф с оборудованием'!$D$15</definedName>
    <definedName name="SmPr" localSheetId="0">'ЛСР 17 граф с оборудованием'!$D$16</definedName>
    <definedName name="_xlnm.Print_Titles" localSheetId="0">'ЛСР 17 граф с оборудованием'!$24:$24</definedName>
  </definedNames>
  <calcPr calcId="124519"/>
</workbook>
</file>

<file path=xl/calcChain.xml><?xml version="1.0" encoding="utf-8"?>
<calcChain xmlns="http://schemas.openxmlformats.org/spreadsheetml/2006/main">
  <c r="K33" i="6"/>
  <c r="K45"/>
  <c r="K53"/>
  <c r="K52" s="1"/>
  <c r="J16"/>
  <c r="K44" l="1"/>
  <c r="K36" s="1"/>
</calcChain>
</file>

<file path=xl/sharedStrings.xml><?xml version="1.0" encoding="utf-8"?>
<sst xmlns="http://schemas.openxmlformats.org/spreadsheetml/2006/main" count="106" uniqueCount="89">
  <si>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</si>
  <si>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</si>
  <si>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</si>
  <si>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</si>
  <si>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</si>
  <si>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</si>
  <si>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</si>
  <si>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</si>
  <si>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</si>
  <si>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</si>
  <si>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</si>
  <si>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</si>
  <si>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</si>
  <si>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</si>
  <si>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</si>
  <si>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</si>
  <si>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</si>
  <si>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</si>
  <si>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</si>
  <si>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</si>
  <si>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</si>
  <si>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</si>
  <si>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</si>
  <si>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Общая масса обору-дования, т</t>
  </si>
  <si>
    <t>Обору-
дование</t>
  </si>
  <si>
    <t>" _____ " ________________ 201__ г.</t>
  </si>
  <si>
    <t>"______ " _______________201__ г.</t>
  </si>
  <si>
    <t>Раздел 1. Благоустройство</t>
  </si>
  <si>
    <t>1</t>
  </si>
  <si>
    <r>
      <t>ТЕР27-06-026-01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</si>
  <si>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 т</t>
  </si>
  <si>
    <r>
      <t>0,50837</t>
    </r>
    <r>
      <rPr>
        <i/>
        <sz val="6"/>
        <rFont val="Arial"/>
        <family val="2"/>
        <charset val="204"/>
      </rPr>
      <t xml:space="preserve">
0,65*0,711*1,1</t>
    </r>
  </si>
  <si>
    <t>2</t>
  </si>
  <si>
    <r>
      <t>ТЕР27-06-020-01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</si>
  <si>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1000 м2 покрытия</t>
  </si>
  <si>
    <r>
      <t>0,711</t>
    </r>
    <r>
      <rPr>
        <i/>
        <sz val="6"/>
        <rFont val="Arial"/>
        <family val="2"/>
        <charset val="204"/>
      </rPr>
      <t xml:space="preserve">
711 / 1000</t>
    </r>
  </si>
  <si>
    <t>3</t>
  </si>
  <si>
    <r>
      <t>ТЕР27-06-021-01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</si>
  <si>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r>
      <t>0,711</t>
    </r>
    <r>
      <rPr>
        <i/>
        <sz val="6"/>
        <rFont val="Arial"/>
        <family val="2"/>
        <charset val="204"/>
      </rPr>
      <t xml:space="preserve">
</t>
    </r>
  </si>
  <si>
    <t>4</t>
  </si>
  <si>
    <r>
      <t>0,19553</t>
    </r>
    <r>
      <rPr>
        <i/>
        <sz val="6"/>
        <rFont val="Arial"/>
        <family val="2"/>
        <charset val="204"/>
      </rPr>
      <t xml:space="preserve">
0,25*0,711*1,1</t>
    </r>
  </si>
  <si>
    <t>5</t>
  </si>
  <si>
    <t>6</t>
  </si>
  <si>
    <r>
      <t>ТЕР27-02-010-01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</si>
  <si>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 бортового камня</t>
  </si>
  <si>
    <r>
      <t>2,92</t>
    </r>
    <r>
      <rPr>
        <i/>
        <sz val="6"/>
        <rFont val="Arial"/>
        <family val="2"/>
        <charset val="204"/>
      </rPr>
      <t xml:space="preserve">
292 / 100</t>
    </r>
  </si>
  <si>
    <t>7</t>
  </si>
  <si>
    <t>Прайс-лист "Комплекс-С" от 28.09.2017г.</t>
  </si>
  <si>
    <t>м</t>
  </si>
  <si>
    <r>
      <t>292</t>
    </r>
    <r>
      <rPr>
        <i/>
        <sz val="6"/>
        <rFont val="Arial"/>
        <family val="2"/>
        <charset val="204"/>
      </rPr>
      <t xml:space="preserve">
</t>
    </r>
  </si>
  <si>
    <r>
      <t>28,45</t>
    </r>
    <r>
      <rPr>
        <i/>
        <sz val="5"/>
        <rFont val="Arial"/>
        <family val="2"/>
        <charset val="204"/>
      </rPr>
      <t xml:space="preserve">
163,5/1,18/4,87</t>
    </r>
  </si>
  <si>
    <t>Итого по разделу 1 Благоустройство</t>
  </si>
  <si>
    <t>ИТОГИ ПО СМЕТЕ:</t>
  </si>
  <si>
    <t>Итого прямые затраты по смете в ценах 2001г.</t>
  </si>
  <si>
    <t>Итого прямые затраты по смете с учетом индексов, в текущих ценах</t>
  </si>
  <si>
    <t>Накладные расходы</t>
  </si>
  <si>
    <t xml:space="preserve">  В том числе, справочно:</t>
  </si>
  <si>
    <t xml:space="preserve">   121% =  142%*0,85 ФОТ (от 56146) (Поз. 1-7)</t>
  </si>
  <si>
    <t>Сметная прибыль</t>
  </si>
  <si>
    <t xml:space="preserve">   65% =  95%*(0.85*0.8) ФОТ (от 56146) (Поз. 1-7)</t>
  </si>
  <si>
    <t>Итоги по смете:</t>
  </si>
  <si>
    <t xml:space="preserve">  Автомобильные дороги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</si>
  <si>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</si>
  <si>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</si>
  <si>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</si>
  <si>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</si>
  <si>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</si>
  <si>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</si>
  <si>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</si>
  <si>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</si>
  <si>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</si>
  <si>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руб.</t>
  </si>
  <si>
    <t>___________________________56146</t>
  </si>
  <si>
    <t>благоустройство дворовой территории по ул.Маяковского дом №32</t>
  </si>
  <si>
    <t>Составил: ___________________________Инженер-сметчик С.В. Юров</t>
  </si>
  <si>
    <t>(должность, подпись, расшифровка)</t>
  </si>
  <si>
    <t>Проверил: ___________________________И.о.директора МКУ Служба заказчика Е.С. Байцева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</si>
  <si>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</si>
  <si>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</si>
  <si>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_______________________________________________________________________________________________276,74</t>
  </si>
  <si>
    <t>чел.час</t>
  </si>
  <si>
    <t>Сметная стоимость строительных работ _______________________________________________________________________________________________</t>
  </si>
  <si>
    <t>Составлен(а) в текущих (прогнозных) ценах по состоянию на 3 квартал 2017 года</t>
  </si>
  <si>
    <r>
      <t>Розлив вяжущих материалов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</si>
  <si>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</si>
  <si>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На каждые 0,5 см изменения толщины покрытия добавлять или исключать к расценке 27-06-020-01</t>
    </r>
    <r>
      <rPr>
        <i/>
        <sz val="7"/>
        <rFont val="Arial"/>
        <family val="2"/>
        <charset val="204"/>
      </rPr>
      <t xml:space="preserve">
(Толщина слоя 5 см ПЗ=2 (ОЗП=2; ЭМ=2 к расх.; ЗПМ=2; МАТ=2 к расх.; ТЗ=2; ТЗМ=2))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</si>
  <si>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Установка бортовых камней бетонных при цементобетонных покрытиях</t>
    </r>
    <r>
      <rPr>
        <i/>
        <sz val="7"/>
        <rFont val="Arial"/>
        <family val="2"/>
        <charset val="204"/>
      </rPr>
      <t xml:space="preserve">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</si>
  <si>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r>
      <t>БР 100.20.8</t>
    </r>
    <r>
      <rPr>
        <i/>
        <sz val="7"/>
        <rFont val="Arial"/>
        <family val="2"/>
        <charset val="204"/>
      </rPr>
      <t xml:space="preserve">
МАТ=163,5/1,18/4,87
ИНДЕКС К ПОЗИЦИИ(справочно):
1 Индексы изменения сметной стоимости на 3 квартал 2017 года "Общеотраслевое строительство" для IV зоны (г.Шарыпово) ТЕР ОЗП=17,48; ЭМ=6,85; ЗПМ=17,48; МАТ=4,87</t>
    </r>
  </si>
  <si>
    <t xml:space="preserve">  Индекс дефлятор 656 138,87 * (104,5%)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</si>
</sst>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7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i/>
      <sz val="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2" xfId="1" applyFont="1" applyBorder="1"/>
    <xf numFmtId="49" fontId="6" fillId="0" borderId="0" xfId="1" applyNumberFormat="1" applyFont="1" applyAlignment="1">
      <alignment horizontal="lef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/>
    </xf>
    <xf numFmtId="0" fontId="5" fillId="0" borderId="0" xfId="1" applyFont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/>
    </xf>
    <xf numFmtId="0" fontId="2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3" fillId="0" borderId="3" xfId="1" applyNumberFormat="1" applyFont="1" applyBorder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4" fillId="0" borderId="0" xfId="1" applyFont="1" applyAlignment="1"/>
    <xf numFmtId="0" fontId="3" fillId="0" borderId="3" xfId="1" quotePrefix="1" applyNumberFormat="1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right" vertical="top" wrapText="1"/>
    </xf>
    <xf numFmtId="0" fontId="7" fillId="0" borderId="3" xfId="1" applyFont="1" applyBorder="1" applyAlignment="1">
      <alignment horizontal="right" vertical="top"/>
    </xf>
    <xf numFmtId="0" fontId="13" fillId="0" borderId="3" xfId="1" applyFont="1" applyBorder="1" applyAlignment="1">
      <alignment horizontal="right" vertical="top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textRotation="90" wrapText="1" readingOrder="1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3" fillId="0" borderId="3" xfId="1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9" fillId="0" borderId="3" xfId="1" applyNumberFormat="1" applyFont="1" applyBorder="1" applyAlignment="1">
      <alignment horizontal="left" vertical="top" wrapText="1"/>
    </xf>
    <xf numFmtId="0" fontId="2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3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1" applyNumberFormat="1" applyFont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2258"/>
  <sheetViews>
    <sheetView showGridLines="0" tabSelected="1" zoomScaleSheetLayoutView="75" workbookViewId="0">
      <selection activeCell="K33" sqref="K33"/>
    </sheetView>
  </sheetViews>
  <sheetFormatPr defaultRowHeight="12.75" outlineLevelRow="2" outlineLevelCol="1"/>
  <cols>
    <col min="1" max="1" width="3.7109375" style="32" customWidth="1"/>
    <col min="2" max="2" width="20.85546875" style="1" customWidth="1"/>
    <col min="3" max="3" width="62.42578125" style="25" customWidth="1"/>
    <col min="4" max="4" width="15.140625" style="24" customWidth="1"/>
    <col min="5" max="5" width="16.42578125" style="27" customWidth="1"/>
    <col min="6" max="6" width="7.28515625" style="7" customWidth="1"/>
    <col min="7" max="9" width="6.7109375" style="7" customWidth="1"/>
    <col min="10" max="10" width="7.7109375" style="7" customWidth="1"/>
    <col min="11" max="11" width="8.42578125" style="7" customWidth="1"/>
    <col min="12" max="16" width="6.7109375" style="7" customWidth="1"/>
    <col min="17" max="17" width="5.7109375" style="8" customWidth="1" outlineLevel="1"/>
    <col min="18" max="16384" width="9.140625" style="8"/>
  </cols>
  <sheetData>
    <row r="1" spans="1:17" outlineLevel="2">
      <c r="A1" s="30" t="s">
        <v>0</v>
      </c>
      <c r="B1" s="9"/>
      <c r="C1" s="2"/>
      <c r="D1" s="3"/>
      <c r="E1" s="3"/>
      <c r="F1" s="5"/>
      <c r="G1" s="5"/>
      <c r="H1" s="5"/>
      <c r="I1" s="5"/>
      <c r="J1" s="5"/>
      <c r="K1" s="5"/>
      <c r="L1" s="5"/>
      <c r="M1" s="6" t="s">
        <v>1</v>
      </c>
      <c r="N1" s="5"/>
      <c r="O1" s="5"/>
      <c r="P1" s="5"/>
    </row>
    <row r="2" spans="1:17" outlineLevel="1">
      <c r="A2" s="31"/>
      <c r="B2" s="9"/>
      <c r="C2" s="2"/>
      <c r="D2" s="3"/>
      <c r="E2" s="3"/>
      <c r="F2" s="5"/>
      <c r="G2" s="5"/>
      <c r="H2" s="5"/>
      <c r="I2" s="5"/>
      <c r="J2" s="5"/>
      <c r="K2" s="5"/>
      <c r="L2" s="5"/>
      <c r="M2" s="11"/>
      <c r="N2" s="5"/>
      <c r="O2" s="5"/>
      <c r="P2" s="5"/>
    </row>
    <row r="3" spans="1:17" outlineLevel="1">
      <c r="A3" s="31"/>
      <c r="B3" s="9"/>
      <c r="C3" s="2"/>
      <c r="D3" s="3"/>
      <c r="E3" s="3"/>
      <c r="F3" s="5"/>
      <c r="G3" s="5"/>
      <c r="H3" s="5"/>
      <c r="I3" s="5"/>
      <c r="J3" s="5"/>
      <c r="K3" s="5"/>
      <c r="L3" s="5"/>
      <c r="M3" s="11"/>
      <c r="N3" s="5"/>
      <c r="O3" s="5"/>
      <c r="P3" s="5"/>
    </row>
    <row r="4" spans="1:17" ht="15" customHeight="1" outlineLevel="1">
      <c r="A4" s="31" t="s">
        <v>2</v>
      </c>
      <c r="B4" s="9"/>
      <c r="C4" s="2"/>
      <c r="D4" s="3"/>
      <c r="E4" s="3"/>
      <c r="F4" s="5"/>
      <c r="G4" s="5"/>
      <c r="H4" s="5"/>
      <c r="I4" s="5"/>
      <c r="J4" s="5"/>
      <c r="K4" s="5"/>
      <c r="L4" s="5"/>
      <c r="M4" s="11" t="s">
        <v>2</v>
      </c>
      <c r="N4" s="5"/>
      <c r="O4" s="5"/>
      <c r="P4" s="5"/>
    </row>
    <row r="5" spans="1:17" ht="15" customHeight="1" outlineLevel="1">
      <c r="A5" s="31" t="s">
        <v>25</v>
      </c>
      <c r="B5" s="9"/>
      <c r="C5" s="2"/>
      <c r="D5" s="3"/>
      <c r="E5" s="3"/>
      <c r="F5" s="5"/>
      <c r="G5" s="5"/>
      <c r="H5" s="5"/>
      <c r="I5" s="5"/>
      <c r="J5" s="5"/>
      <c r="K5" s="5"/>
      <c r="L5" s="5"/>
      <c r="M5" s="11" t="s">
        <v>26</v>
      </c>
      <c r="N5" s="5"/>
      <c r="O5" s="5"/>
      <c r="P5" s="5"/>
    </row>
    <row r="6" spans="1:17">
      <c r="A6" s="34"/>
      <c r="B6" s="9"/>
      <c r="C6" s="3"/>
      <c r="D6" s="8"/>
      <c r="E6" s="5"/>
      <c r="F6" s="5"/>
      <c r="G6" s="4"/>
      <c r="H6" s="5"/>
      <c r="I6" s="12"/>
      <c r="J6" s="5"/>
      <c r="K6" s="5"/>
      <c r="L6" s="5"/>
      <c r="M6" s="5"/>
      <c r="N6" s="5"/>
      <c r="O6" s="5"/>
      <c r="P6" s="5"/>
    </row>
    <row r="7" spans="1:17">
      <c r="A7" s="34"/>
      <c r="B7" s="9"/>
      <c r="C7" s="3"/>
      <c r="D7" s="10"/>
      <c r="E7" s="13"/>
      <c r="F7" s="13"/>
      <c r="G7" s="14" t="s">
        <v>3</v>
      </c>
      <c r="H7" s="14"/>
      <c r="I7" s="29"/>
      <c r="J7" s="15"/>
      <c r="K7" s="5"/>
      <c r="L7" s="5"/>
      <c r="M7" s="5"/>
      <c r="N7" s="5"/>
      <c r="O7" s="5"/>
      <c r="P7" s="5"/>
    </row>
    <row r="8" spans="1:17">
      <c r="A8" s="34"/>
      <c r="B8" s="9"/>
      <c r="C8" s="3"/>
      <c r="D8" s="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34"/>
      <c r="B9" s="9"/>
      <c r="C9" s="3"/>
      <c r="D9" s="8"/>
      <c r="E9" s="5"/>
      <c r="F9" s="5"/>
      <c r="G9" s="16" t="s">
        <v>4</v>
      </c>
      <c r="H9" s="16"/>
      <c r="I9" s="16"/>
      <c r="J9" s="5"/>
      <c r="K9" s="5"/>
      <c r="L9" s="5"/>
      <c r="M9" s="5"/>
      <c r="N9" s="5"/>
      <c r="O9" s="5"/>
      <c r="P9" s="5"/>
    </row>
    <row r="10" spans="1:17">
      <c r="A10" s="34"/>
      <c r="B10" s="9"/>
      <c r="C10" s="3"/>
      <c r="D10" s="8"/>
      <c r="E10" s="5"/>
      <c r="F10" s="5"/>
      <c r="G10" s="4" t="s">
        <v>5</v>
      </c>
      <c r="H10" s="4"/>
      <c r="I10" s="4"/>
      <c r="J10" s="5"/>
      <c r="K10" s="5"/>
      <c r="L10" s="5"/>
      <c r="M10" s="5"/>
      <c r="N10" s="5"/>
      <c r="O10" s="5"/>
      <c r="P10" s="5"/>
    </row>
    <row r="11" spans="1:17">
      <c r="A11" s="34"/>
      <c r="B11" s="9"/>
      <c r="C11" s="3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34"/>
      <c r="B12" s="9"/>
      <c r="C12" s="17" t="s">
        <v>6</v>
      </c>
      <c r="D12" s="18" t="s">
        <v>73</v>
      </c>
      <c r="E12" s="5"/>
      <c r="F12" s="5"/>
      <c r="G12" s="4"/>
      <c r="H12" s="5"/>
      <c r="I12" s="5"/>
      <c r="J12" s="5"/>
      <c r="K12" s="12"/>
      <c r="L12" s="5"/>
      <c r="M12" s="5"/>
      <c r="N12" s="5"/>
      <c r="O12" s="5"/>
      <c r="P12" s="5"/>
    </row>
    <row r="13" spans="1:17">
      <c r="A13" s="34"/>
      <c r="B13" s="9"/>
      <c r="C13" s="3"/>
      <c r="D13" s="19"/>
      <c r="E13" s="13"/>
      <c r="F13" s="13"/>
      <c r="G13" s="14" t="s">
        <v>7</v>
      </c>
      <c r="H13" s="14"/>
      <c r="I13" s="14"/>
      <c r="J13" s="13"/>
      <c r="K13" s="15"/>
      <c r="L13" s="5"/>
      <c r="M13" s="5"/>
      <c r="N13" s="5"/>
      <c r="O13" s="5"/>
      <c r="P13" s="5"/>
    </row>
    <row r="14" spans="1:17">
      <c r="A14" s="35"/>
      <c r="B14" s="20"/>
      <c r="C14" s="3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34"/>
      <c r="B15" s="9"/>
      <c r="C15" s="3"/>
      <c r="D15" s="18" t="s">
        <v>8</v>
      </c>
      <c r="E15" s="5"/>
      <c r="F15" s="5"/>
      <c r="G15" s="5"/>
      <c r="H15" s="18"/>
      <c r="I15" s="18"/>
      <c r="J15" s="18"/>
      <c r="K15" s="5"/>
      <c r="L15" s="5"/>
      <c r="M15" s="5"/>
      <c r="N15" s="5"/>
      <c r="O15" s="5"/>
      <c r="P15" s="5"/>
      <c r="Q15" s="5"/>
    </row>
    <row r="16" spans="1:17" ht="15">
      <c r="A16" s="34"/>
      <c r="B16" s="9"/>
      <c r="C16" s="3"/>
      <c r="D16" s="18" t="s">
        <v>81</v>
      </c>
      <c r="E16" s="5"/>
      <c r="F16" s="5"/>
      <c r="G16" s="5"/>
      <c r="H16" s="18"/>
      <c r="I16" s="18"/>
      <c r="J16" s="52">
        <f>K54</f>
        <v>809084.84</v>
      </c>
      <c r="K16" s="53"/>
      <c r="L16" s="11" t="s">
        <v>71</v>
      </c>
      <c r="M16" s="5"/>
      <c r="N16" s="5"/>
      <c r="O16" s="5"/>
      <c r="P16" s="5"/>
    </row>
    <row r="17" spans="1:17" ht="15">
      <c r="A17" s="34"/>
      <c r="B17" s="9"/>
      <c r="C17" s="3"/>
      <c r="D17" s="18" t="s">
        <v>77</v>
      </c>
      <c r="E17" s="5"/>
      <c r="F17" s="5"/>
      <c r="G17" s="5"/>
      <c r="H17" s="18"/>
      <c r="I17" s="18"/>
      <c r="J17" s="52" t="s">
        <v>72</v>
      </c>
      <c r="K17" s="53"/>
      <c r="L17" s="11" t="s">
        <v>71</v>
      </c>
      <c r="M17" s="5"/>
      <c r="N17" s="5"/>
      <c r="O17" s="5"/>
      <c r="P17" s="5"/>
    </row>
    <row r="18" spans="1:17" ht="15" outlineLevel="1">
      <c r="A18" s="34"/>
      <c r="B18" s="9"/>
      <c r="C18" s="3"/>
      <c r="D18" s="18" t="s">
        <v>78</v>
      </c>
      <c r="E18" s="5"/>
      <c r="F18" s="5"/>
      <c r="G18" s="5"/>
      <c r="H18" s="18"/>
      <c r="I18" s="18"/>
      <c r="J18" s="52" t="s">
        <v>79</v>
      </c>
      <c r="K18" s="53"/>
      <c r="L18" s="11" t="s">
        <v>80</v>
      </c>
      <c r="M18" s="5"/>
      <c r="N18" s="5"/>
      <c r="O18" s="5"/>
      <c r="P18" s="5"/>
    </row>
    <row r="19" spans="1:17">
      <c r="A19" s="34"/>
      <c r="B19" s="9"/>
      <c r="C19" s="3"/>
      <c r="D19" s="36" t="s">
        <v>82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>
      <c r="A20" s="34"/>
      <c r="B20" s="9"/>
      <c r="C20" s="2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44" t="s">
        <v>9</v>
      </c>
      <c r="B21" s="46" t="s">
        <v>10</v>
      </c>
      <c r="C21" s="48" t="s">
        <v>11</v>
      </c>
      <c r="D21" s="48" t="s">
        <v>12</v>
      </c>
      <c r="E21" s="48" t="s">
        <v>13</v>
      </c>
      <c r="F21" s="48" t="s">
        <v>14</v>
      </c>
      <c r="G21" s="51"/>
      <c r="H21" s="51"/>
      <c r="I21" s="51"/>
      <c r="J21" s="48" t="s">
        <v>15</v>
      </c>
      <c r="K21" s="63"/>
      <c r="L21" s="63"/>
      <c r="M21" s="63"/>
      <c r="N21" s="63"/>
      <c r="O21" s="48" t="s">
        <v>16</v>
      </c>
      <c r="P21" s="48" t="s">
        <v>17</v>
      </c>
      <c r="Q21" s="50" t="s">
        <v>23</v>
      </c>
    </row>
    <row r="22" spans="1:17" ht="18.75" customHeight="1">
      <c r="A22" s="45"/>
      <c r="B22" s="47"/>
      <c r="C22" s="49"/>
      <c r="D22" s="48"/>
      <c r="E22" s="48"/>
      <c r="F22" s="48" t="s">
        <v>18</v>
      </c>
      <c r="G22" s="48" t="s">
        <v>19</v>
      </c>
      <c r="H22" s="51"/>
      <c r="I22" s="51"/>
      <c r="J22" s="48" t="s">
        <v>24</v>
      </c>
      <c r="K22" s="48" t="s">
        <v>18</v>
      </c>
      <c r="L22" s="48" t="s">
        <v>19</v>
      </c>
      <c r="M22" s="51"/>
      <c r="N22" s="51"/>
      <c r="O22" s="48"/>
      <c r="P22" s="48"/>
      <c r="Q22" s="50"/>
    </row>
    <row r="23" spans="1:17" ht="22.5" customHeight="1">
      <c r="A23" s="45"/>
      <c r="B23" s="47"/>
      <c r="C23" s="49"/>
      <c r="D23" s="48"/>
      <c r="E23" s="48"/>
      <c r="F23" s="51"/>
      <c r="G23" s="21" t="s">
        <v>20</v>
      </c>
      <c r="H23" s="21" t="s">
        <v>21</v>
      </c>
      <c r="I23" s="21" t="s">
        <v>22</v>
      </c>
      <c r="J23" s="49"/>
      <c r="K23" s="51"/>
      <c r="L23" s="21" t="s">
        <v>20</v>
      </c>
      <c r="M23" s="21" t="s">
        <v>21</v>
      </c>
      <c r="N23" s="21" t="s">
        <v>22</v>
      </c>
      <c r="O23" s="48"/>
      <c r="P23" s="48"/>
      <c r="Q23" s="50"/>
    </row>
    <row r="24" spans="1:17">
      <c r="A24" s="33">
        <v>1</v>
      </c>
      <c r="B24" s="23">
        <v>2</v>
      </c>
      <c r="C24" s="21">
        <v>3</v>
      </c>
      <c r="D24" s="21">
        <v>4</v>
      </c>
      <c r="E24" s="28">
        <v>5</v>
      </c>
      <c r="F24" s="22">
        <v>6</v>
      </c>
      <c r="G24" s="22">
        <v>7</v>
      </c>
      <c r="H24" s="22">
        <v>8</v>
      </c>
      <c r="I24" s="22">
        <v>9</v>
      </c>
      <c r="J24" s="22">
        <v>10</v>
      </c>
      <c r="K24" s="22">
        <v>11</v>
      </c>
      <c r="L24" s="22">
        <v>12</v>
      </c>
      <c r="M24" s="22">
        <v>13</v>
      </c>
      <c r="N24" s="22">
        <v>14</v>
      </c>
      <c r="O24" s="22">
        <v>15</v>
      </c>
      <c r="P24" s="22">
        <v>16</v>
      </c>
      <c r="Q24" s="22">
        <v>17</v>
      </c>
    </row>
    <row r="25" spans="1:17" ht="15">
      <c r="A25" s="57" t="s">
        <v>27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41.25">
      <c r="A26" s="37" t="s">
        <v>28</v>
      </c>
      <c r="B26" s="38" t="s">
        <v>29</v>
      </c>
      <c r="C26" s="39" t="s">
        <v>83</v>
      </c>
      <c r="D26" s="28" t="s">
        <v>30</v>
      </c>
      <c r="E26" s="40" t="s">
        <v>31</v>
      </c>
      <c r="F26" s="41">
        <v>1844.72</v>
      </c>
      <c r="G26" s="42"/>
      <c r="H26" s="41">
        <v>63.58</v>
      </c>
      <c r="I26" s="41">
        <v>8.4</v>
      </c>
      <c r="J26" s="42"/>
      <c r="K26" s="42">
        <v>938</v>
      </c>
      <c r="L26" s="42"/>
      <c r="M26" s="42">
        <v>32</v>
      </c>
      <c r="N26" s="42">
        <v>4</v>
      </c>
      <c r="O26" s="42"/>
      <c r="P26" s="42"/>
      <c r="Q26" s="42"/>
    </row>
    <row r="27" spans="1:17" ht="65.25">
      <c r="A27" s="37" t="s">
        <v>32</v>
      </c>
      <c r="B27" s="38" t="s">
        <v>33</v>
      </c>
      <c r="C27" s="39" t="s">
        <v>84</v>
      </c>
      <c r="D27" s="28" t="s">
        <v>34</v>
      </c>
      <c r="E27" s="40" t="s">
        <v>35</v>
      </c>
      <c r="F27" s="41">
        <v>52718.15</v>
      </c>
      <c r="G27" s="41">
        <v>423.98</v>
      </c>
      <c r="H27" s="41">
        <v>3105.51</v>
      </c>
      <c r="I27" s="41">
        <v>289.06</v>
      </c>
      <c r="J27" s="42"/>
      <c r="K27" s="42">
        <v>37483</v>
      </c>
      <c r="L27" s="42">
        <v>301</v>
      </c>
      <c r="M27" s="42">
        <v>2208</v>
      </c>
      <c r="N27" s="42">
        <v>206</v>
      </c>
      <c r="O27" s="42">
        <v>38.299999999999997</v>
      </c>
      <c r="P27" s="42">
        <v>27.23</v>
      </c>
      <c r="Q27" s="42"/>
    </row>
    <row r="28" spans="1:17" ht="63">
      <c r="A28" s="37" t="s">
        <v>36</v>
      </c>
      <c r="B28" s="38" t="s">
        <v>37</v>
      </c>
      <c r="C28" s="39" t="s">
        <v>85</v>
      </c>
      <c r="D28" s="28" t="s">
        <v>34</v>
      </c>
      <c r="E28" s="40" t="s">
        <v>38</v>
      </c>
      <c r="F28" s="41">
        <v>12273.68</v>
      </c>
      <c r="G28" s="41">
        <v>2</v>
      </c>
      <c r="H28" s="41">
        <v>11.62</v>
      </c>
      <c r="I28" s="42"/>
      <c r="J28" s="42"/>
      <c r="K28" s="42">
        <v>8727</v>
      </c>
      <c r="L28" s="42">
        <v>1</v>
      </c>
      <c r="M28" s="42">
        <v>8</v>
      </c>
      <c r="N28" s="42"/>
      <c r="O28" s="42">
        <v>0.18</v>
      </c>
      <c r="P28" s="42">
        <v>0.13</v>
      </c>
      <c r="Q28" s="42"/>
    </row>
    <row r="29" spans="1:17" ht="41.25">
      <c r="A29" s="37" t="s">
        <v>39</v>
      </c>
      <c r="B29" s="38" t="s">
        <v>29</v>
      </c>
      <c r="C29" s="39" t="s">
        <v>83</v>
      </c>
      <c r="D29" s="28" t="s">
        <v>30</v>
      </c>
      <c r="E29" s="40" t="s">
        <v>40</v>
      </c>
      <c r="F29" s="41">
        <v>1844.72</v>
      </c>
      <c r="G29" s="42"/>
      <c r="H29" s="41">
        <v>63.58</v>
      </c>
      <c r="I29" s="41">
        <v>8.4</v>
      </c>
      <c r="J29" s="42"/>
      <c r="K29" s="42">
        <v>361</v>
      </c>
      <c r="L29" s="42"/>
      <c r="M29" s="42">
        <v>12</v>
      </c>
      <c r="N29" s="42">
        <v>2</v>
      </c>
      <c r="O29" s="42"/>
      <c r="P29" s="42"/>
      <c r="Q29" s="42"/>
    </row>
    <row r="30" spans="1:17" ht="65.25">
      <c r="A30" s="37" t="s">
        <v>41</v>
      </c>
      <c r="B30" s="38" t="s">
        <v>33</v>
      </c>
      <c r="C30" s="39" t="s">
        <v>84</v>
      </c>
      <c r="D30" s="28" t="s">
        <v>34</v>
      </c>
      <c r="E30" s="40" t="s">
        <v>38</v>
      </c>
      <c r="F30" s="41">
        <v>52718.15</v>
      </c>
      <c r="G30" s="41">
        <v>423.98</v>
      </c>
      <c r="H30" s="41">
        <v>3105.51</v>
      </c>
      <c r="I30" s="41">
        <v>289.06</v>
      </c>
      <c r="J30" s="42"/>
      <c r="K30" s="42">
        <v>37483</v>
      </c>
      <c r="L30" s="42">
        <v>301</v>
      </c>
      <c r="M30" s="42">
        <v>2208</v>
      </c>
      <c r="N30" s="42">
        <v>206</v>
      </c>
      <c r="O30" s="42">
        <v>38.299999999999997</v>
      </c>
      <c r="P30" s="42">
        <v>27.23</v>
      </c>
      <c r="Q30" s="42"/>
    </row>
    <row r="31" spans="1:17" ht="41.25">
      <c r="A31" s="37" t="s">
        <v>42</v>
      </c>
      <c r="B31" s="38" t="s">
        <v>43</v>
      </c>
      <c r="C31" s="39" t="s">
        <v>86</v>
      </c>
      <c r="D31" s="28" t="s">
        <v>44</v>
      </c>
      <c r="E31" s="40" t="s">
        <v>45</v>
      </c>
      <c r="F31" s="41">
        <v>3729.75</v>
      </c>
      <c r="G31" s="41">
        <v>740.26</v>
      </c>
      <c r="H31" s="41">
        <v>103.49</v>
      </c>
      <c r="I31" s="41">
        <v>10.1</v>
      </c>
      <c r="J31" s="42"/>
      <c r="K31" s="42">
        <v>10891</v>
      </c>
      <c r="L31" s="42">
        <v>2162</v>
      </c>
      <c r="M31" s="42">
        <v>302</v>
      </c>
      <c r="N31" s="42">
        <v>29</v>
      </c>
      <c r="O31" s="42">
        <v>76.08</v>
      </c>
      <c r="P31" s="42">
        <v>222.15</v>
      </c>
      <c r="Q31" s="42"/>
    </row>
    <row r="32" spans="1:17" ht="51">
      <c r="A32" s="37" t="s">
        <v>46</v>
      </c>
      <c r="B32" s="38" t="s">
        <v>47</v>
      </c>
      <c r="C32" s="39" t="s">
        <v>87</v>
      </c>
      <c r="D32" s="28" t="s">
        <v>48</v>
      </c>
      <c r="E32" s="40" t="s">
        <v>49</v>
      </c>
      <c r="F32" s="41" t="s">
        <v>50</v>
      </c>
      <c r="G32" s="42"/>
      <c r="H32" s="42"/>
      <c r="I32" s="42"/>
      <c r="J32" s="42"/>
      <c r="K32" s="42">
        <v>8307</v>
      </c>
      <c r="L32" s="42"/>
      <c r="M32" s="42"/>
      <c r="N32" s="42"/>
      <c r="O32" s="42"/>
      <c r="P32" s="42"/>
      <c r="Q32" s="42"/>
    </row>
    <row r="33" spans="1:17" ht="15">
      <c r="A33" s="56" t="s">
        <v>51</v>
      </c>
      <c r="B33" s="55"/>
      <c r="C33" s="55"/>
      <c r="D33" s="55"/>
      <c r="E33" s="55"/>
      <c r="F33" s="55"/>
      <c r="G33" s="55"/>
      <c r="H33" s="55"/>
      <c r="I33" s="55"/>
      <c r="J33" s="55"/>
      <c r="K33" s="43">
        <f>K45</f>
        <v>656138.87</v>
      </c>
      <c r="L33" s="42"/>
      <c r="M33" s="42"/>
      <c r="N33" s="42"/>
      <c r="O33" s="42"/>
      <c r="P33" s="43">
        <v>276.74</v>
      </c>
      <c r="Q33" s="42"/>
    </row>
    <row r="34" spans="1:17" ht="15">
      <c r="A34" s="58" t="s">
        <v>52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5">
      <c r="A35" s="54" t="s">
        <v>53</v>
      </c>
      <c r="B35" s="55"/>
      <c r="C35" s="55"/>
      <c r="D35" s="55"/>
      <c r="E35" s="55"/>
      <c r="F35" s="55"/>
      <c r="G35" s="55"/>
      <c r="H35" s="55"/>
      <c r="I35" s="55"/>
      <c r="J35" s="55"/>
      <c r="K35" s="41">
        <v>104190</v>
      </c>
      <c r="L35" s="41">
        <v>2765</v>
      </c>
      <c r="M35" s="41">
        <v>4770</v>
      </c>
      <c r="N35" s="41">
        <v>447</v>
      </c>
      <c r="O35" s="42"/>
      <c r="P35" s="41">
        <v>276.74</v>
      </c>
      <c r="Q35" s="42"/>
    </row>
    <row r="36" spans="1:17" ht="15">
      <c r="A36" s="54" t="s">
        <v>54</v>
      </c>
      <c r="B36" s="55"/>
      <c r="C36" s="55"/>
      <c r="D36" s="55"/>
      <c r="E36" s="55"/>
      <c r="F36" s="55"/>
      <c r="G36" s="55"/>
      <c r="H36" s="55"/>
      <c r="I36" s="55"/>
      <c r="J36" s="55"/>
      <c r="K36" s="41">
        <f>K44-K40-K37</f>
        <v>551706.87</v>
      </c>
      <c r="L36" s="41">
        <v>48332</v>
      </c>
      <c r="M36" s="41">
        <v>32675</v>
      </c>
      <c r="N36" s="41">
        <v>7814</v>
      </c>
      <c r="O36" s="42"/>
      <c r="P36" s="41">
        <v>276.74</v>
      </c>
      <c r="Q36" s="42"/>
    </row>
    <row r="37" spans="1:17" ht="15">
      <c r="A37" s="54" t="s">
        <v>55</v>
      </c>
      <c r="B37" s="55"/>
      <c r="C37" s="55"/>
      <c r="D37" s="55"/>
      <c r="E37" s="55"/>
      <c r="F37" s="55"/>
      <c r="G37" s="55"/>
      <c r="H37" s="55"/>
      <c r="I37" s="55"/>
      <c r="J37" s="55"/>
      <c r="K37" s="41">
        <v>67937</v>
      </c>
      <c r="L37" s="42"/>
      <c r="M37" s="42"/>
      <c r="N37" s="42"/>
      <c r="O37" s="42"/>
      <c r="P37" s="42"/>
      <c r="Q37" s="42"/>
    </row>
    <row r="38" spans="1:17" ht="15">
      <c r="A38" s="54" t="s">
        <v>56</v>
      </c>
      <c r="B38" s="55"/>
      <c r="C38" s="55"/>
      <c r="D38" s="55"/>
      <c r="E38" s="55"/>
      <c r="F38" s="55"/>
      <c r="G38" s="55"/>
      <c r="H38" s="55"/>
      <c r="I38" s="55"/>
      <c r="J38" s="55"/>
      <c r="K38" s="42"/>
      <c r="L38" s="42"/>
      <c r="M38" s="42"/>
      <c r="N38" s="42"/>
      <c r="O38" s="42"/>
      <c r="P38" s="42"/>
      <c r="Q38" s="42"/>
    </row>
    <row r="39" spans="1:17" ht="15">
      <c r="A39" s="54" t="s">
        <v>57</v>
      </c>
      <c r="B39" s="55"/>
      <c r="C39" s="55"/>
      <c r="D39" s="55"/>
      <c r="E39" s="55"/>
      <c r="F39" s="55"/>
      <c r="G39" s="55"/>
      <c r="H39" s="55"/>
      <c r="I39" s="55"/>
      <c r="J39" s="55"/>
      <c r="K39" s="41">
        <v>67937</v>
      </c>
      <c r="L39" s="42"/>
      <c r="M39" s="42"/>
      <c r="N39" s="42"/>
      <c r="O39" s="42"/>
      <c r="P39" s="42"/>
      <c r="Q39" s="42"/>
    </row>
    <row r="40" spans="1:17" ht="15">
      <c r="A40" s="54" t="s">
        <v>58</v>
      </c>
      <c r="B40" s="55"/>
      <c r="C40" s="55"/>
      <c r="D40" s="55"/>
      <c r="E40" s="55"/>
      <c r="F40" s="55"/>
      <c r="G40" s="55"/>
      <c r="H40" s="55"/>
      <c r="I40" s="55"/>
      <c r="J40" s="55"/>
      <c r="K40" s="41">
        <v>36495</v>
      </c>
      <c r="L40" s="42"/>
      <c r="M40" s="42"/>
      <c r="N40" s="42"/>
      <c r="O40" s="42"/>
      <c r="P40" s="42"/>
      <c r="Q40" s="42"/>
    </row>
    <row r="41" spans="1:17" ht="15">
      <c r="A41" s="54" t="s">
        <v>56</v>
      </c>
      <c r="B41" s="55"/>
      <c r="C41" s="55"/>
      <c r="D41" s="55"/>
      <c r="E41" s="55"/>
      <c r="F41" s="55"/>
      <c r="G41" s="55"/>
      <c r="H41" s="55"/>
      <c r="I41" s="55"/>
      <c r="J41" s="55"/>
      <c r="K41" s="42"/>
      <c r="L41" s="42"/>
      <c r="M41" s="42"/>
      <c r="N41" s="42"/>
      <c r="O41" s="42"/>
      <c r="P41" s="42"/>
      <c r="Q41" s="42"/>
    </row>
    <row r="42" spans="1:17" ht="15">
      <c r="A42" s="54" t="s">
        <v>59</v>
      </c>
      <c r="B42" s="55"/>
      <c r="C42" s="55"/>
      <c r="D42" s="55"/>
      <c r="E42" s="55"/>
      <c r="F42" s="55"/>
      <c r="G42" s="55"/>
      <c r="H42" s="55"/>
      <c r="I42" s="55"/>
      <c r="J42" s="55"/>
      <c r="K42" s="41">
        <v>36495</v>
      </c>
      <c r="L42" s="42"/>
      <c r="M42" s="42"/>
      <c r="N42" s="42"/>
      <c r="O42" s="42"/>
      <c r="P42" s="42"/>
      <c r="Q42" s="42"/>
    </row>
    <row r="43" spans="1:17" ht="15">
      <c r="A43" s="56" t="s">
        <v>60</v>
      </c>
      <c r="B43" s="55"/>
      <c r="C43" s="55"/>
      <c r="D43" s="55"/>
      <c r="E43" s="55"/>
      <c r="F43" s="55"/>
      <c r="G43" s="55"/>
      <c r="H43" s="55"/>
      <c r="I43" s="55"/>
      <c r="J43" s="55"/>
      <c r="K43" s="42"/>
      <c r="L43" s="42"/>
      <c r="M43" s="42"/>
      <c r="N43" s="42"/>
      <c r="O43" s="42"/>
      <c r="P43" s="42"/>
      <c r="Q43" s="42"/>
    </row>
    <row r="44" spans="1:17" ht="15">
      <c r="A44" s="54" t="s">
        <v>61</v>
      </c>
      <c r="B44" s="55"/>
      <c r="C44" s="55"/>
      <c r="D44" s="55"/>
      <c r="E44" s="55"/>
      <c r="F44" s="55"/>
      <c r="G44" s="55"/>
      <c r="H44" s="55"/>
      <c r="I44" s="55"/>
      <c r="J44" s="55"/>
      <c r="K44" s="41">
        <f>K45</f>
        <v>656138.87</v>
      </c>
      <c r="L44" s="42"/>
      <c r="M44" s="42"/>
      <c r="N44" s="42"/>
      <c r="O44" s="42"/>
      <c r="P44" s="41">
        <v>276.74</v>
      </c>
      <c r="Q44" s="42"/>
    </row>
    <row r="45" spans="1:17" ht="15">
      <c r="A45" s="54" t="s">
        <v>62</v>
      </c>
      <c r="B45" s="55"/>
      <c r="C45" s="55"/>
      <c r="D45" s="55"/>
      <c r="E45" s="55"/>
      <c r="F45" s="55"/>
      <c r="G45" s="55"/>
      <c r="H45" s="55"/>
      <c r="I45" s="55"/>
      <c r="J45" s="55"/>
      <c r="K45" s="41">
        <f>ROUND(K52-(K52*0.045/1.045),2)</f>
        <v>656138.87</v>
      </c>
      <c r="L45" s="42"/>
      <c r="M45" s="42"/>
      <c r="N45" s="42"/>
      <c r="O45" s="42"/>
      <c r="P45" s="41">
        <v>276.74</v>
      </c>
      <c r="Q45" s="42"/>
    </row>
    <row r="46" spans="1:17" ht="15">
      <c r="A46" s="54" t="s">
        <v>63</v>
      </c>
      <c r="B46" s="55"/>
      <c r="C46" s="55"/>
      <c r="D46" s="55"/>
      <c r="E46" s="55"/>
      <c r="F46" s="55"/>
      <c r="G46" s="55"/>
      <c r="H46" s="55"/>
      <c r="I46" s="55"/>
      <c r="J46" s="55"/>
      <c r="K46" s="42"/>
      <c r="L46" s="42"/>
      <c r="M46" s="42"/>
      <c r="N46" s="42"/>
      <c r="O46" s="42"/>
      <c r="P46" s="42"/>
      <c r="Q46" s="42"/>
    </row>
    <row r="47" spans="1:17" ht="15">
      <c r="A47" s="54" t="s">
        <v>64</v>
      </c>
      <c r="B47" s="55"/>
      <c r="C47" s="55"/>
      <c r="D47" s="55"/>
      <c r="E47" s="55"/>
      <c r="F47" s="55"/>
      <c r="G47" s="55"/>
      <c r="H47" s="55"/>
      <c r="I47" s="55"/>
      <c r="J47" s="55"/>
      <c r="K47" s="41">
        <v>470710</v>
      </c>
      <c r="L47" s="42"/>
      <c r="M47" s="42"/>
      <c r="N47" s="42"/>
      <c r="O47" s="42"/>
      <c r="P47" s="42"/>
      <c r="Q47" s="42"/>
    </row>
    <row r="48" spans="1:17" ht="15">
      <c r="A48" s="54" t="s">
        <v>65</v>
      </c>
      <c r="B48" s="55"/>
      <c r="C48" s="55"/>
      <c r="D48" s="55"/>
      <c r="E48" s="55"/>
      <c r="F48" s="55"/>
      <c r="G48" s="55"/>
      <c r="H48" s="55"/>
      <c r="I48" s="55"/>
      <c r="J48" s="55"/>
      <c r="K48" s="41">
        <v>32675</v>
      </c>
      <c r="L48" s="42"/>
      <c r="M48" s="42"/>
      <c r="N48" s="42"/>
      <c r="O48" s="42"/>
      <c r="P48" s="42"/>
      <c r="Q48" s="42"/>
    </row>
    <row r="49" spans="1:17" ht="15">
      <c r="A49" s="54" t="s">
        <v>66</v>
      </c>
      <c r="B49" s="55"/>
      <c r="C49" s="55"/>
      <c r="D49" s="55"/>
      <c r="E49" s="55"/>
      <c r="F49" s="55"/>
      <c r="G49" s="55"/>
      <c r="H49" s="55"/>
      <c r="I49" s="55"/>
      <c r="J49" s="55"/>
      <c r="K49" s="41">
        <v>56146</v>
      </c>
      <c r="L49" s="42"/>
      <c r="M49" s="42"/>
      <c r="N49" s="42"/>
      <c r="O49" s="42"/>
      <c r="P49" s="42"/>
      <c r="Q49" s="42"/>
    </row>
    <row r="50" spans="1:17" ht="15">
      <c r="A50" s="54" t="s">
        <v>67</v>
      </c>
      <c r="B50" s="55"/>
      <c r="C50" s="55"/>
      <c r="D50" s="55"/>
      <c r="E50" s="55"/>
      <c r="F50" s="55"/>
      <c r="G50" s="55"/>
      <c r="H50" s="55"/>
      <c r="I50" s="55"/>
      <c r="J50" s="55"/>
      <c r="K50" s="41">
        <v>67937</v>
      </c>
      <c r="L50" s="42"/>
      <c r="M50" s="42"/>
      <c r="N50" s="42"/>
      <c r="O50" s="42"/>
      <c r="P50" s="42"/>
      <c r="Q50" s="42"/>
    </row>
    <row r="51" spans="1:17" ht="15">
      <c r="A51" s="54" t="s">
        <v>68</v>
      </c>
      <c r="B51" s="55"/>
      <c r="C51" s="55"/>
      <c r="D51" s="55"/>
      <c r="E51" s="55"/>
      <c r="F51" s="55"/>
      <c r="G51" s="55"/>
      <c r="H51" s="55"/>
      <c r="I51" s="55"/>
      <c r="J51" s="55"/>
      <c r="K51" s="41">
        <v>36495</v>
      </c>
      <c r="L51" s="42"/>
      <c r="M51" s="42"/>
      <c r="N51" s="42"/>
      <c r="O51" s="42"/>
      <c r="P51" s="42"/>
      <c r="Q51" s="42"/>
    </row>
    <row r="52" spans="1:17" ht="15">
      <c r="A52" s="54" t="s">
        <v>88</v>
      </c>
      <c r="B52" s="55"/>
      <c r="C52" s="55"/>
      <c r="D52" s="55"/>
      <c r="E52" s="55"/>
      <c r="F52" s="55"/>
      <c r="G52" s="55"/>
      <c r="H52" s="55"/>
      <c r="I52" s="55"/>
      <c r="J52" s="55"/>
      <c r="K52" s="41">
        <f>K54-K53</f>
        <v>685665.12</v>
      </c>
      <c r="L52" s="42"/>
      <c r="M52" s="42"/>
      <c r="N52" s="42"/>
      <c r="O52" s="42"/>
      <c r="P52" s="42"/>
      <c r="Q52" s="42"/>
    </row>
    <row r="53" spans="1:17" ht="15">
      <c r="A53" s="54" t="s">
        <v>69</v>
      </c>
      <c r="B53" s="55"/>
      <c r="C53" s="55"/>
      <c r="D53" s="55"/>
      <c r="E53" s="55"/>
      <c r="F53" s="55"/>
      <c r="G53" s="55"/>
      <c r="H53" s="55"/>
      <c r="I53" s="55"/>
      <c r="J53" s="55"/>
      <c r="K53" s="41">
        <f>ROUND(K54*0.18/1.18,2)</f>
        <v>123419.72</v>
      </c>
      <c r="L53" s="42"/>
      <c r="M53" s="42"/>
      <c r="N53" s="42"/>
      <c r="O53" s="42"/>
      <c r="P53" s="42"/>
      <c r="Q53" s="42"/>
    </row>
    <row r="54" spans="1:17" ht="15">
      <c r="A54" s="56" t="s">
        <v>70</v>
      </c>
      <c r="B54" s="55"/>
      <c r="C54" s="55"/>
      <c r="D54" s="55"/>
      <c r="E54" s="55"/>
      <c r="F54" s="55"/>
      <c r="G54" s="55"/>
      <c r="H54" s="55"/>
      <c r="I54" s="55"/>
      <c r="J54" s="55"/>
      <c r="K54" s="43">
        <v>809084.84</v>
      </c>
      <c r="L54" s="42"/>
      <c r="M54" s="42"/>
      <c r="N54" s="42"/>
      <c r="O54" s="42"/>
      <c r="P54" s="43">
        <v>276.74</v>
      </c>
      <c r="Q54" s="42"/>
    </row>
    <row r="55" spans="1:17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ht="15">
      <c r="A58" s="60" t="s">
        <v>74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5">
      <c r="A59" s="62" t="s">
        <v>75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1:17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5">
      <c r="A61" s="60" t="s">
        <v>76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ht="15">
      <c r="A62" s="62" t="s">
        <v>75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6:17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6:17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6:17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6:17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6:17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6:17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6:17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6:17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6:17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6:17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6:17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6:17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6:17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6:17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6:17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6:17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6:17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6:17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6:17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6:17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6:17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6:17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6:17"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6:17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6:17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6:17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6:17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6:17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6:17"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6:17"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6:17"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6:17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6:17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6:17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6:17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6:17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6:17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6:17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6:17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6:17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6:17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6:17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6:17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6:17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6:17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6:17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6:17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6:17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6:17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6:17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6:17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6:17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6:17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6:17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6:17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6:17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6:17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6:17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6:17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6:17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6:17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6:17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6:17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6:17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6:17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6:17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6:17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6:17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6:17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6:17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6:17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6:17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6:17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6:17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6:17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6:17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6:17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6:17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6:17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6:17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6:17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6:17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6:17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6:17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6:17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6:17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6:17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6:17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6:17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6:17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6:17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6:17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6:17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6:17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6:17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6:17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6:17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6:17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6:17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6:17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6:17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6:17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6:17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6:17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6:17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6:17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6:17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6:17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6:17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6:17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6:17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6:17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6:17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6:17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6:17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6:17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6:17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6:17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6:17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6:17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6:17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6:17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6:17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6:17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6:17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6:17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6:17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6:17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6:17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6:17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6:17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6:17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6:17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6:17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6:17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6:17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6:17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6:17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6:17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6:17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6:17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6:17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6:17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6:17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6:17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6:17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6:17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6:17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6:17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6:17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6:17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6:17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6:17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6:17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6:17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6:17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6:17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6:17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6:17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6:17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6:17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6:17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6:17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6:17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6:17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6:17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6:17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6:17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6:17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6:17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6:17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6:17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6:17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6:17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6:17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6:17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6:17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6:17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6:17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6:17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6:17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6:17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6:17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6:17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6:17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6:17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6:17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6:17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6:17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6:17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6:17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6:17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6:17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6:17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6:17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6:17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6:17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6:17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6:17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6:17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6:17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6:17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6:17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6:17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6:17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6:17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6:17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6:17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6:17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6:17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6:17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6:17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6:17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6:17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6:17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6:17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6:17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6:17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6:17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6:17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6:17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6:17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6:17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6:17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6:17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6:17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6:17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6:17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6:17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6:17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6:17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6:17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6:17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6:17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6:17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6:17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6:17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6:17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6:17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6:17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6:17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6:17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6:17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6:17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6:17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6:17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6:17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6:17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6:17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6:17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6:17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6:17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6:17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6:17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6:17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6:17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6:17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6:17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6:17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6:17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6:17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6:17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6:17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6:17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6:17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6:17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6:17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6:17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6:17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6:17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6:17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6:17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6:17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6:17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6:17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6:17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6:17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6:17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6:17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6:17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6:17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6:17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6:17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6:17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6:17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6:17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6:17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6:17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6:17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6:17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6:17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6:17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6:17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6:17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6:17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6:17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6:17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6:17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6:17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6:17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6:17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6:17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6:17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6:17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6:17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6:17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6:17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6:17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6:17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6:17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6:17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6:17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6:17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6:17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6:17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6:17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6:17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6:17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6:17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6:17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6:17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6:17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6:17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6:17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6:17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6:17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6:17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6:17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6:17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6:17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6:17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6:17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6:17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6:17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6:17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6:17"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6:17"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6:17"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6:17"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6:17"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6:17"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6:17"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6:17"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6:17"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6:17"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6:17"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6:17"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6:17"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6:17"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6:17"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6:17"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6:17"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6:17"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6:17"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6:17"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6:17"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6:17"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6:17"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6:17"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6:17"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6:17"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6:17"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6:17"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6:17"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6:17"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6:17"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6:17"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6:17"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6:17"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6:17"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6:17"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6:17"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6:17"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6:17"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6:17"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6:17"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6:17"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6:17"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6:17"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6:17"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6:17"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6:17"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6:17"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6:17"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6:17"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6:17"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6:17"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6:17"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6:17"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6:17"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6:17"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6:17"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6:17"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6:17"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6:17"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6:17"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6:17"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6:17"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6:17"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6:17"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6:17"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6:17"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6:17"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6:17"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6:17"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6:17"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6:17"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6:17"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6:17"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6:17"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6:17"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6:17"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6:17"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6:17"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6:17"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6:17"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6:17"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6:17"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6:17"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6:17"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6:17"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6:17"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6:17"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6:17"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6:17"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6:17"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6:17"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6:17"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6:17"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6:17"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6:17"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6:17"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6:17"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6:17"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6:17"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6:17"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6:17"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6:17"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6:17"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6:17"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6:17"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6:17"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6:17"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6:17"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6:17"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6:17"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6:17"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6:17"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6:17"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6:17"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6:17"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6:17"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6:17"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6:17"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6:17"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6:17"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6:17"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6:17"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6:17"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6:17"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6:17"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6:17"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6:17"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6:17"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6:17"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6:17"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6:17"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6:17"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6:17"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6:17"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6:17"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6:17"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6:17"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6:17"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6:17"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6:17"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6:17"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6:17"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6:17"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6:17"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6:17"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6:17"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6:17"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6:17"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6:17"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6:17"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6:17"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6:17"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6:17"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6:17"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6:17"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6:17"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6:17"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6:17"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6:17"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6:17"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6:17"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6:17"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6:17"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6:17"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6:17"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6:17"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6:17"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6:17"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6:17"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6:17"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6:17"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6:17"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6:17"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6:17"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6:17"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6:17"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6:17"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6:17"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6:17"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6:17"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6:17"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6:17"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6:17"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6:17"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6:17"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6:17"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6:17"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6:17"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6:17"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6:17"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6:17"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6:17"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6:17"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6:17"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6:17"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6:17"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6:17"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6:17"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6:17"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6:17"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6:17"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6:17"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6:17"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6:17"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6:17"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6:17"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6:17"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6:17"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6:17"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6:17"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6:17"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6:17"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6:17"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6:17"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6:17"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6:17"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6:17"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6:17"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6:17"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6:17"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6:17"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6:17"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6:17"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6:17"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6:17"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6:17"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6:17"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6:17"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6:17"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6:17"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6:17"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6:17"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6:17"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6:17"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6:17"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6:17"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6:17"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6:17"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6:17"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6:17"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6:17"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6:17"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6:17"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6:17"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6:17"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6:17"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6:17"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6:17"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6:17"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6:17"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6:17"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6:17"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6:17"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6:17"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6:17"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6:17"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6:17"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6:17"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6:17"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6:17"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6:17"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6:17"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6:17"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6:17"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6:17"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6:17"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6:17"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6:17"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6:17"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6:17"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6:17"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6:17"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6:17"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6:17"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6:17"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6:17"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6:17"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6:17"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6:17"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6:17"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6:17"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6:17"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6:17"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6:17"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6:17"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6:17"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6:17"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6:17"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6:17"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6:17"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6:17"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6:17"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6:17"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6:17"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6:17"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6:17"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6:17"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6:17"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6:17"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6:17"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6:17"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6:17"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6:17"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6:17"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6:17"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6:17"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6:17"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6:17"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6:17"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6:17"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6:17"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6:17"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6:17"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6:17"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6:17"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6:17"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6:17"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6:17"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6:17"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6:17"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6:17"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6:17"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6:17"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6:17"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6:17"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6:17"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6:17"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6:17"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6:17"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6:17"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6:17"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6:17"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6:17"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6:17"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6:17"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6:17"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6:17"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6:17"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6:17"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6:17"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6:17"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6:17"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6:17"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6:17"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6:17"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6:17"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6:17"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6:17"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6:17"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6:17"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6:17"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6:17"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6:17"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6:17"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6:17"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6:17"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6:17"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6:17"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6:17"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6:17"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6:17"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6:17"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6:17"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6:17"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6:17"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6:17"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6:17"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6:17"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6:17"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6:17"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6:17"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6:17"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6:17"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6:17"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6:17"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6:17"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6:17"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6:17"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6:17"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6:17"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6:17"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6:17"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6:17"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6:17"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6:17"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6:17"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6:17"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6:17"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6:17"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6:17"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6:17"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6:17"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6:17"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6:17"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6:17"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6:17"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6:17"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6:17"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6:17"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6:17"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6:17"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6:17"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6:17"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6:17"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6:17"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6:17"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6:17"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6:17"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6:17"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6:17"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6:17"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6:17"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6:17"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6:17"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6:17"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6:17"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6:17"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6:17"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6:17"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6:17"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6:17"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6:17"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6:17"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6:17"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6:17"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6:17"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6:17"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6:17"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6:17"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6:17"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6:17"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6:17"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6:17"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6:17"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6:17"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6:17"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6:17"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6:17"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6:17"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6:17"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6:17"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6:17"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6:17"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6:17"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6:17"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6:17"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6:17"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6:17"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6:17"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6:17"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6:17"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6:17"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6:17"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6:17"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6:17"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6:17"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6:17"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6:17"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6:17"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6:17"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6:17"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6:17"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6:17"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6:17"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6:17"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6:17"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6:17"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6:17"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6:17"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6:17"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6:17"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6:17"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6:17"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6:17"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6:17"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6:17"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6:17"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6:17"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6:17"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6:17"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6:17"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6:17"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6:17"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6:17"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6:17"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6:17"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6:17"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6:17"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6:17"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6:17"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6:17"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6:17"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6:17"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6:17"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6:17"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6:17"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6:17"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6:17"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6:17"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6:17"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6:17"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6:17"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6:17"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6:17"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6:17"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6:17"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6:17"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6:17"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6:17"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6:17"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6:17"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6:17"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6:17"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6:17"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6:17"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6:17"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6:17"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6:17"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6:17"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6:17"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6:17"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6:17"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6:17"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6:17"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6:17"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6:17"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6:17"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6:17"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6:17"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6:17"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6:17"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6:17"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6:17"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6:17"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6:17"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6:17"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6:17"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6:17"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6:17"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6:17"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6:17"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6:17"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6:17"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6:17"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6:17"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6:17"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6:17"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6:17"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6:17"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6:17"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6:17"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6:17"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6:17"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6:17"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6:17"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6:17"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6:17"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6:17"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6:17"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6:17"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6:17"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6:17"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6:17"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6:17"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6:17"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6:17"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6:17"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6:17"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6:17"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6:17"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6:17"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6:17"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6:17"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6:17"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6:17"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6:17"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6:17"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6:17"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6:17"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6:17"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6:17"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6:17"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6:17"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6:17"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6:17"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6:17"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6:17"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6:17"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6:17"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6:17"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6:17"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6:17"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6:17"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6:17"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6:17"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6:17"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6:17"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6:17"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6:17"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6:17"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6:17"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6:17"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6:17"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6:17"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6:17"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6:17"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6:17"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6:17"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6:17"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6:17"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6:17"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6:17"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6:17"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6:17"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6:17"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6:17"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6:17"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6:17"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6:17"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6:17"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6:17"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6:17"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6:17"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6:17"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6:17"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6:17"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6:17"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6:17"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6:17"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6:17"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6:17"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6:17"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6:17"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6:17"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6:17"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6:17"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6:17"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6:17"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6:17"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6:17"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6:17"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6:17"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6:17"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6:17"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6:17"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6:17"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6:17"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6:17"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6:17"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6:17"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6:17"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6:17"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6:17"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6:17"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6:17"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6:17"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6:17"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6:17"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6:17"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6:17"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6:17"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6:17"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6:17"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6:17"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6:17"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6:17"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6:17"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6:17"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6:17"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6:17"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6:17"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6:17"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6:17"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6:17"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6:17"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6:17"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6:17"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6:17"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6:17"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6:17"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6:17"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6:17"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6:17"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6:17"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6:17"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6:17"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6:17"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6:17"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6:17"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6:17"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6:17"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6:17"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6:17"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6:17"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6:17"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6:17"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6:17"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6:17"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6:17"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6:17"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6:17"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6:17"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6:17"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6:17"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6:17"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6:17"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6:17"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6:17"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6:17"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6:17"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6:17"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6:17"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6:17"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6:17"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6:17"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6:17"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6:17"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6:17"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6:17"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6:17"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6:17"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6:17"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6:17"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6:17"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6:17"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6:17"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6:17"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6:17"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6:17"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6:17"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6:17"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6:17"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6:17"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6:17"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6:17"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6:17"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6:17"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6:17"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6:17"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6:17"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6:17"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6:17"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6:17"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6:17"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6:17"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6:17"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6:17"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6:17"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6:17"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6:17"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6:17"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6:17"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6:17"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6:17"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6:17"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6:17"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6:17"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6:17"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6:17"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6:17"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6:17"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6:17"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6:17"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6:17"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6:17"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6:17"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6:17"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6:17"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6:17"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6:17"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6:17"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6:17"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6:17"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6:17"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6:17"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6:17"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6:17"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6:17"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6:17"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6:17"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6:17"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6:17"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6:17"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6:17"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6:17"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6:17"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6:17"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6:17"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6:17"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6:17"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6:17"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6:17"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6:17"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6:17"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6:17"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6:17"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6:17"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6:17"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6:17"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6:17"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6:17"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6:17"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6:17"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6:17"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6:17"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6:17"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6:17"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6:17"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6:17"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6:17"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6:17"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6:17"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6:17"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6:17"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6:17"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6:17"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6:17"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6:17"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6:17"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6:17"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6:17"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6:17"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6:17"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6:17"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6:17"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6:17"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6:17"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6:17"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6:17"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6:17"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6:17"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6:17"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6:17"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6:17"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6:17"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6:17"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6:17"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6:17"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6:17"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6:17"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6:17"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6:17"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6:17"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6:17"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6:17"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6:17"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6:17"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6:17"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6:17"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6:17"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6:17"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6:17"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6:17"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6:17"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6:17"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6:17"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6:17"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6:17"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6:17"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6:17"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6:17"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6:17"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6:17"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6:17"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6:17"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6:17"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6:17"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6:17"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6:17"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6:17"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6:17"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6:17"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6:17"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6:17"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6:17"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6:17"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6:17"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6:17"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6:17"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6:17"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6:17"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6:17"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6:17"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6:17"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6:17"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6:17"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6:17"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6:17"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6:17"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6:17"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6:17"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6:17"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6:17"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6:17"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6:17"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6:17"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6:17"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6:17"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6:17"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6:17"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6:17"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6:17"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6:17"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6:17"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6:17"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6:17"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6:17"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6:17"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6:17"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6:17"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6:17"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6:17"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6:17"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6:17"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6:17"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6:17"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6:17"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6:17"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6:17"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6:17"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6:17"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6:17"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6:17"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6:17"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6:17"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6:17"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6:17"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6:17"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6:17"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6:17"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6:17"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6:17"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6:17"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6:17"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6:17"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6:17"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6:17"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6:17"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6:17"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6:17"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6:17"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6:17"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6:17"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6:17"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6:17"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6:17"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6:17"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6:17"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6:17"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6:17"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6:17"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6:17"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6:17"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6:17"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6:17"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6:17"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6:17"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6:17"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6:17"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6:17"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6:17"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6:17"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6:17"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6:17"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6:17"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6:17"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6:17"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6:17"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6:17"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6:17"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6:17"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6:17"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6:17"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6:17"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6:17"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6:17"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6:17"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6:17"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6:17"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6:17"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6:17"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6:17"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6:17"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6:17"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6:17"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6:17"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6:17"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6:17"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6:17"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6:17"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6:17"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6:17"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6:17"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6:17"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6:17"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6:17"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6:17"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6:17"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6:17"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6:17"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6:17"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6:17"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6:17"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6:17"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6:17"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6:17"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6:17"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6:17"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6:17"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6:17"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6:17"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6:17"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6:17"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6:17"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6:17"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6:17"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6:17"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6:17"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6:17"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6:17"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6:17"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6:17"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6:17"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6:17"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6:17"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6:17"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6:17"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6:17"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6:17"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6:17"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6:17"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6:17"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6:17"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6:17"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6:17"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6:17"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6:17"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6:17"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6:17"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6:17"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6:17"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6:17"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6:17"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6:17"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6:17"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6:17"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6:17"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6:17"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6:17"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6:17"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6:17"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6:17"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6:17"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6:17"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6:17"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6:17"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6:17"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6:17"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6:17"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6:17"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6:17"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6:17"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6:17"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6:17"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6:17"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6:17"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6:17"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6:17"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6:17"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6:17"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6:17"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6:17"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6:17"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6:17"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6:17"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6:17"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6:17"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6:17"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6:17"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6:17"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6:17"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6:17"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6:17"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6:17"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6:17"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6:17"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6:17"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6:17"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6:17"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6:17"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6:17"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6:17"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6:17"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6:17"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6:17"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6:17"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6:17"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6:17"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6:17"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6:17"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6:17"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6:17"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6:17"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6:17"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6:17"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6:17"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6:17"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6:17"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6:17"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6:17"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6:17"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6:17"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6:17"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6:17"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6:17"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6:17"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6:17"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6:17"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6:17"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6:17"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6:17"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6:17"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6:17"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6:17"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6:17"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6:17"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6:17"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6:17"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6:17"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6:17"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6:17"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6:17"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6:17"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6:17"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6:17"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6:17"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6:17"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6:17"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6:17"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6:17"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6:17"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6:17"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6:17"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6:17"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6:17"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6:17"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6:17"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6:17"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6:17"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6:17"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6:17"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6:17"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6:17"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6:17"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6:17"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6:17"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6:17"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6:17"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6:17"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6:17"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6:17"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6:17"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6:17"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6:17"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6:17"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6:17"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6:17"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6:17"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6:17"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6:17"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6:17"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6:17"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6:17"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6:17"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6:17"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6:17"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6:17"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6:17"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6:17"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6:17"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6:17"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6:17"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6:17"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6:17"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6:17"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6:17"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6:17"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6:17"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6:17"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6:17"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6:17"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6:17"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6:17"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6:17"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6:17"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6:17"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6:17"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6:17"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6:17"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6:17"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6:17"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6:17"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6:17"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6:17"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6:17"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6:17"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6:17"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6:17"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6:17"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6:17"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6:17"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6:17"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6:17"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6:17"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6:17"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6:17"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6:17"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6:17"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6:17"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6:17"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6:17"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6:17"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6:17"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6:17"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6:17"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6:17"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6:17"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6:17"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6:17"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6:17"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6:17"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6:17"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6:17"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6:17"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6:17"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6:17"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6:17"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6:17"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6:17"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6:17"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6:17"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6:17"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6:17"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6:17"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6:17"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6:17"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6:17"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6:17"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6:17"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6:17"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6:17"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6:17"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6:17"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6:17"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6:17"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6:17"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6:17"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6:17"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6:17"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6:17"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6:17"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6:17"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6:17"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6:17"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6:17"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6:17"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6:17"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6:17"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6:17"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6:17"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6:17"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6:17"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6:17"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6:17"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6:17"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6:17"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6:17"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6:17"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6:17"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6:17"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6:17"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6:17"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6:17"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6:17"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6:17"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6:17"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6:17"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6:17"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6:17"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6:17"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6:17"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6:17"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6:17"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6:17"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6:17"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6:17"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6:17"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6:17"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6:17"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6:17"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6:17"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6:17"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6:17"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6:17"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6:17"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6:17"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6:17"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6:17"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6:17"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6:17"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6:17"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6:17"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6:17"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6:17"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6:17"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6:17"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6:17"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6:17"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6:17"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6:17"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6:17"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6:17"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6:17"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6:17"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6:17"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6:17"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6:17"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6:17"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6:17"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6:17"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6:17"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6:17"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6:17"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6:17"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6:17"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6:17"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6:17"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6:17"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6:17"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6:17"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6:17"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6:17"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6:17"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6:17"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6:17"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6:17"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6:17"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6:17"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6:17"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6:17"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6:17"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6:17"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6:17"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6:17"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6:17"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6:17"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6:17"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6:17"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6:17"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6:17"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6:17"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6:17"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6:17"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6:17"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6:17"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6:17"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6:17"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6:17"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6:17"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6:17"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6:17"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6:17"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6:17"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6:17"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6:17"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6:17"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6:17"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6:17"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6:17"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6:17"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6:17"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6:17"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6:17"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6:17"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6:17"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6:17"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6:17"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6:17"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6:17"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6:17"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6:17"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6:17"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6:17"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6:17"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6:17"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6:17"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6:17"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6:17"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6:17"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6:17"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6:17"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6:17"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6:17"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6:17"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6:17"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6:17"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6:17"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6:17"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6:17"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6:17"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6:17"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6:17"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6:17"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6:17"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6:17"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6:17"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6:17"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6:17"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6:17"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6:17"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6:17"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6:17"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6:17"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6:17"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6:17"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6:17"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6:17"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6:17"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6:17"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6:17"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6:17"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6:17"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6:17"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6:17"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6:17"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6:17"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6:17"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6:17"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6:17"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6:17"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6:17"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6:17"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6:17"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6:17"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6:17"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6:17"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6:17"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6:17"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6:17"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6:17"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6:17"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6:17"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6:17"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6:17"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6:17"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6:17"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6:17"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6:17"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6:17"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6:17"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6:17"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6:17"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6:17"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6:17"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6:17"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6:17"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6:17"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6:17"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6:17"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6:17"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6:17"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6:17"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6:17"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6:17"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6:17"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6:17"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6:17"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6:17"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6:17"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6:17"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6:17"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6:17"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6:17"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6:17"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6:17"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6:17"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6:17"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6:17"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6:17"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6:17"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6:17"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6:17"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6:17"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6:17"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6:17"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6:17"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6:17"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6:17"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6:17"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6:17"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6:17"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6:17"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6:17"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6:17"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6:17"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6:17"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6:17"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6:17"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6:17"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6:17"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6:17"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6:17"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6:17"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6:17"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6:17"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6:17"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6:17"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6:17"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6:17"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6:17"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6:17"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6:17"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6:17"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6:17"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6:17"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6:17"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6:17"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6:17"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6:17"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6:17"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6:17"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6:17"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6:17"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6:17"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6:17"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6:17"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6:17"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6:17"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6:17"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6:17"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6:17"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6:17"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6:17"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6:17"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6:17"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6:17"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6:17"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6:17"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6:17"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6:17"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6:17"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6:17"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6:17"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6:17"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6:17"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6:17"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6:17"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6:17"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6:17"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6:17"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6:17"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6:17"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6:17"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6:17"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6:17"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6:17"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6:17"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6:17"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6:17"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6:17"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6:17"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6:17"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6:17"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6:17"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6:17"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6:17"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6:17"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6:17"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6:17"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6:17"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6:17"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6:17"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6:17"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6:17"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6:17"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6:17"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6:17"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6:17"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6:17"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6:17"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6:17"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6:17"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6:17"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6:17"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6:17"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6:17"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6:17"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6:17"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6:17"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6:17"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6:17"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6:17"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6:17"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6:17"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6:17"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6:17"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6:17"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6:17"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6:17"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6:17"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6:17"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6:17"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6:17"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6:17"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6:17"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6:17"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6:17"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6:17"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6:17"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6:17"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6:17"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6:17"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6:17"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6:17"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6:17"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spans="6:17"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</row>
    <row r="2027" spans="6:17"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</row>
    <row r="2028" spans="6:17"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</row>
    <row r="2029" spans="6:17"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</row>
    <row r="2030" spans="6:17"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</row>
    <row r="2031" spans="6:17"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</row>
    <row r="2032" spans="6:17"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</row>
    <row r="2033" spans="6:17"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</row>
    <row r="2034" spans="6:17"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</row>
    <row r="2035" spans="6:17"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</row>
    <row r="2036" spans="6:17"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</row>
    <row r="2037" spans="6:17"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</row>
    <row r="2038" spans="6:17"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</row>
    <row r="2039" spans="6:17"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</row>
    <row r="2040" spans="6:17"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</row>
    <row r="2041" spans="6:17"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</row>
    <row r="2042" spans="6:17"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</row>
    <row r="2043" spans="6:17"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</row>
    <row r="2044" spans="6:17"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</row>
    <row r="2045" spans="6:17"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</row>
    <row r="2046" spans="6:17"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</row>
    <row r="2047" spans="6:17"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</row>
    <row r="2048" spans="6:17">
      <c r="Q2048" s="26"/>
    </row>
    <row r="2049" spans="17:17">
      <c r="Q2049" s="26"/>
    </row>
    <row r="2050" spans="17:17">
      <c r="Q2050" s="26"/>
    </row>
    <row r="2051" spans="17:17">
      <c r="Q2051" s="26"/>
    </row>
    <row r="2052" spans="17:17">
      <c r="Q2052" s="26"/>
    </row>
    <row r="2053" spans="17:17">
      <c r="Q2053" s="26"/>
    </row>
    <row r="2054" spans="17:17">
      <c r="Q2054" s="26"/>
    </row>
    <row r="2055" spans="17:17">
      <c r="Q2055" s="26"/>
    </row>
    <row r="2056" spans="17:17">
      <c r="Q2056" s="26"/>
    </row>
    <row r="2057" spans="17:17">
      <c r="Q2057" s="26"/>
    </row>
    <row r="2058" spans="17:17">
      <c r="Q2058" s="26"/>
    </row>
    <row r="2059" spans="17:17">
      <c r="Q2059" s="26"/>
    </row>
    <row r="2060" spans="17:17">
      <c r="Q2060" s="26"/>
    </row>
    <row r="2061" spans="17:17">
      <c r="Q2061" s="26"/>
    </row>
    <row r="2062" spans="17:17">
      <c r="Q2062" s="26"/>
    </row>
    <row r="2063" spans="17:17">
      <c r="Q2063" s="26"/>
    </row>
    <row r="2064" spans="17:17">
      <c r="Q2064" s="26"/>
    </row>
    <row r="2065" spans="17:17">
      <c r="Q2065" s="26"/>
    </row>
    <row r="2066" spans="17:17">
      <c r="Q2066" s="26"/>
    </row>
    <row r="2067" spans="17:17">
      <c r="Q2067" s="26"/>
    </row>
    <row r="2068" spans="17:17">
      <c r="Q2068" s="26"/>
    </row>
    <row r="2069" spans="17:17">
      <c r="Q2069" s="26"/>
    </row>
    <row r="2070" spans="17:17">
      <c r="Q2070" s="26"/>
    </row>
    <row r="2071" spans="17:17">
      <c r="Q2071" s="26"/>
    </row>
    <row r="2072" spans="17:17">
      <c r="Q2072" s="26"/>
    </row>
    <row r="2073" spans="17:17">
      <c r="Q2073" s="26"/>
    </row>
    <row r="2074" spans="17:17">
      <c r="Q2074" s="26"/>
    </row>
    <row r="2075" spans="17:17">
      <c r="Q2075" s="26"/>
    </row>
    <row r="2076" spans="17:17">
      <c r="Q2076" s="26"/>
    </row>
    <row r="2077" spans="17:17">
      <c r="Q2077" s="26"/>
    </row>
    <row r="2078" spans="17:17">
      <c r="Q2078" s="26"/>
    </row>
    <row r="2079" spans="17:17">
      <c r="Q2079" s="26"/>
    </row>
    <row r="2080" spans="17:17">
      <c r="Q2080" s="26"/>
    </row>
    <row r="2081" spans="17:17">
      <c r="Q2081" s="26"/>
    </row>
    <row r="2082" spans="17:17">
      <c r="Q2082" s="26"/>
    </row>
    <row r="2083" spans="17:17">
      <c r="Q2083" s="26"/>
    </row>
    <row r="2084" spans="17:17">
      <c r="Q2084" s="26"/>
    </row>
    <row r="2085" spans="17:17">
      <c r="Q2085" s="26"/>
    </row>
    <row r="2086" spans="17:17">
      <c r="Q2086" s="26"/>
    </row>
    <row r="2087" spans="17:17">
      <c r="Q2087" s="26"/>
    </row>
    <row r="2088" spans="17:17">
      <c r="Q2088" s="26"/>
    </row>
    <row r="2089" spans="17:17">
      <c r="Q2089" s="26"/>
    </row>
    <row r="2090" spans="17:17">
      <c r="Q2090" s="26"/>
    </row>
    <row r="2091" spans="17:17">
      <c r="Q2091" s="26"/>
    </row>
    <row r="2092" spans="17:17">
      <c r="Q2092" s="26"/>
    </row>
    <row r="2093" spans="17:17">
      <c r="Q2093" s="26"/>
    </row>
    <row r="2094" spans="17:17">
      <c r="Q2094" s="26"/>
    </row>
    <row r="2095" spans="17:17">
      <c r="Q2095" s="26"/>
    </row>
    <row r="2096" spans="17:17">
      <c r="Q2096" s="26"/>
    </row>
    <row r="2097" spans="17:17">
      <c r="Q2097" s="26"/>
    </row>
    <row r="2098" spans="17:17">
      <c r="Q2098" s="26"/>
    </row>
    <row r="2099" spans="17:17">
      <c r="Q2099" s="26"/>
    </row>
    <row r="2100" spans="17:17">
      <c r="Q2100" s="26"/>
    </row>
    <row r="2101" spans="17:17">
      <c r="Q2101" s="26"/>
    </row>
    <row r="2102" spans="17:17">
      <c r="Q2102" s="26"/>
    </row>
    <row r="2103" spans="17:17">
      <c r="Q2103" s="26"/>
    </row>
    <row r="2104" spans="17:17">
      <c r="Q2104" s="26"/>
    </row>
    <row r="2105" spans="17:17">
      <c r="Q2105" s="26"/>
    </row>
    <row r="2106" spans="17:17">
      <c r="Q2106" s="26"/>
    </row>
    <row r="2107" spans="17:17">
      <c r="Q2107" s="26"/>
    </row>
    <row r="2108" spans="17:17">
      <c r="Q2108" s="26"/>
    </row>
    <row r="2109" spans="17:17">
      <c r="Q2109" s="26"/>
    </row>
    <row r="2110" spans="17:17">
      <c r="Q2110" s="26"/>
    </row>
    <row r="2111" spans="17:17">
      <c r="Q2111" s="26"/>
    </row>
    <row r="2112" spans="17:17">
      <c r="Q2112" s="26"/>
    </row>
    <row r="2113" spans="17:17">
      <c r="Q2113" s="26"/>
    </row>
    <row r="2114" spans="17:17">
      <c r="Q2114" s="26"/>
    </row>
    <row r="2115" spans="17:17">
      <c r="Q2115" s="26"/>
    </row>
    <row r="2116" spans="17:17">
      <c r="Q2116" s="26"/>
    </row>
    <row r="2117" spans="17:17">
      <c r="Q2117" s="26"/>
    </row>
    <row r="2118" spans="17:17">
      <c r="Q2118" s="26"/>
    </row>
    <row r="2119" spans="17:17">
      <c r="Q2119" s="26"/>
    </row>
    <row r="2120" spans="17:17">
      <c r="Q2120" s="26"/>
    </row>
    <row r="2121" spans="17:17">
      <c r="Q2121" s="26"/>
    </row>
    <row r="2122" spans="17:17">
      <c r="Q2122" s="26"/>
    </row>
    <row r="2123" spans="17:17">
      <c r="Q2123" s="26"/>
    </row>
    <row r="2124" spans="17:17">
      <c r="Q2124" s="26"/>
    </row>
    <row r="2125" spans="17:17">
      <c r="Q2125" s="26"/>
    </row>
    <row r="2126" spans="17:17">
      <c r="Q2126" s="26"/>
    </row>
    <row r="2127" spans="17:17">
      <c r="Q2127" s="26"/>
    </row>
    <row r="2128" spans="17:17">
      <c r="Q2128" s="26"/>
    </row>
    <row r="2129" spans="17:17">
      <c r="Q2129" s="26"/>
    </row>
    <row r="2130" spans="17:17">
      <c r="Q2130" s="26"/>
    </row>
    <row r="2131" spans="17:17">
      <c r="Q2131" s="26"/>
    </row>
    <row r="2132" spans="17:17">
      <c r="Q2132" s="26"/>
    </row>
    <row r="2133" spans="17:17">
      <c r="Q2133" s="26"/>
    </row>
    <row r="2134" spans="17:17">
      <c r="Q2134" s="26"/>
    </row>
    <row r="2135" spans="17:17">
      <c r="Q2135" s="26"/>
    </row>
    <row r="2136" spans="17:17">
      <c r="Q2136" s="26"/>
    </row>
    <row r="2137" spans="17:17">
      <c r="Q2137" s="26"/>
    </row>
    <row r="2138" spans="17:17">
      <c r="Q2138" s="26"/>
    </row>
    <row r="2139" spans="17:17">
      <c r="Q2139" s="26"/>
    </row>
    <row r="2140" spans="17:17">
      <c r="Q2140" s="26"/>
    </row>
    <row r="2141" spans="17:17">
      <c r="Q2141" s="26"/>
    </row>
    <row r="2142" spans="17:17">
      <c r="Q2142" s="26"/>
    </row>
    <row r="2143" spans="17:17">
      <c r="Q2143" s="26"/>
    </row>
    <row r="2144" spans="17:17">
      <c r="Q2144" s="26"/>
    </row>
    <row r="2145" spans="17:17">
      <c r="Q2145" s="26"/>
    </row>
    <row r="2146" spans="17:17">
      <c r="Q2146" s="26"/>
    </row>
    <row r="2147" spans="17:17">
      <c r="Q2147" s="26"/>
    </row>
    <row r="2148" spans="17:17">
      <c r="Q2148" s="26"/>
    </row>
    <row r="2149" spans="17:17">
      <c r="Q2149" s="26"/>
    </row>
    <row r="2150" spans="17:17">
      <c r="Q2150" s="26"/>
    </row>
    <row r="2151" spans="17:17">
      <c r="Q2151" s="26"/>
    </row>
    <row r="2152" spans="17:17">
      <c r="Q2152" s="26"/>
    </row>
    <row r="2153" spans="17:17">
      <c r="Q2153" s="26"/>
    </row>
    <row r="2154" spans="17:17">
      <c r="Q2154" s="26"/>
    </row>
    <row r="2155" spans="17:17">
      <c r="Q2155" s="26"/>
    </row>
    <row r="2156" spans="17:17">
      <c r="Q2156" s="26"/>
    </row>
    <row r="2157" spans="17:17">
      <c r="Q2157" s="26"/>
    </row>
    <row r="2158" spans="17:17">
      <c r="Q2158" s="26"/>
    </row>
    <row r="2159" spans="17:17">
      <c r="Q2159" s="26"/>
    </row>
    <row r="2160" spans="17:17">
      <c r="Q2160" s="26"/>
    </row>
    <row r="2161" spans="17:17">
      <c r="Q2161" s="26"/>
    </row>
    <row r="2162" spans="17:17">
      <c r="Q2162" s="26"/>
    </row>
    <row r="2163" spans="17:17">
      <c r="Q2163" s="26"/>
    </row>
    <row r="2164" spans="17:17">
      <c r="Q2164" s="26"/>
    </row>
    <row r="2165" spans="17:17">
      <c r="Q2165" s="26"/>
    </row>
    <row r="2166" spans="17:17">
      <c r="Q2166" s="26"/>
    </row>
    <row r="2167" spans="17:17">
      <c r="Q2167" s="26"/>
    </row>
    <row r="2168" spans="17:17">
      <c r="Q2168" s="26"/>
    </row>
    <row r="2169" spans="17:17">
      <c r="Q2169" s="26"/>
    </row>
    <row r="2170" spans="17:17">
      <c r="Q2170" s="26"/>
    </row>
    <row r="2171" spans="17:17">
      <c r="Q2171" s="26"/>
    </row>
    <row r="2172" spans="17:17">
      <c r="Q2172" s="26"/>
    </row>
    <row r="2173" spans="17:17">
      <c r="Q2173" s="26"/>
    </row>
    <row r="2174" spans="17:17">
      <c r="Q2174" s="26"/>
    </row>
    <row r="2175" spans="17:17">
      <c r="Q2175" s="26"/>
    </row>
    <row r="2176" spans="17:17">
      <c r="Q2176" s="26"/>
    </row>
    <row r="2177" spans="17:17">
      <c r="Q2177" s="26"/>
    </row>
    <row r="2178" spans="17:17">
      <c r="Q2178" s="26"/>
    </row>
    <row r="2179" spans="17:17">
      <c r="Q2179" s="26"/>
    </row>
    <row r="2180" spans="17:17">
      <c r="Q2180" s="26"/>
    </row>
    <row r="2181" spans="17:17">
      <c r="Q2181" s="26"/>
    </row>
    <row r="2182" spans="17:17">
      <c r="Q2182" s="26"/>
    </row>
    <row r="2183" spans="17:17">
      <c r="Q2183" s="26"/>
    </row>
    <row r="2184" spans="17:17">
      <c r="Q2184" s="26"/>
    </row>
    <row r="2185" spans="17:17">
      <c r="Q2185" s="26"/>
    </row>
    <row r="2186" spans="17:17">
      <c r="Q2186" s="26"/>
    </row>
    <row r="2187" spans="17:17">
      <c r="Q2187" s="26"/>
    </row>
    <row r="2188" spans="17:17">
      <c r="Q2188" s="26"/>
    </row>
    <row r="2189" spans="17:17">
      <c r="Q2189" s="26"/>
    </row>
    <row r="2190" spans="17:17">
      <c r="Q2190" s="26"/>
    </row>
    <row r="2191" spans="17:17">
      <c r="Q2191" s="26"/>
    </row>
    <row r="2192" spans="17:17">
      <c r="Q2192" s="26"/>
    </row>
    <row r="2193" spans="17:17">
      <c r="Q2193" s="26"/>
    </row>
    <row r="2194" spans="17:17">
      <c r="Q2194" s="26"/>
    </row>
    <row r="2195" spans="17:17">
      <c r="Q2195" s="26"/>
    </row>
    <row r="2196" spans="17:17">
      <c r="Q2196" s="26"/>
    </row>
    <row r="2197" spans="17:17">
      <c r="Q2197" s="26"/>
    </row>
    <row r="2198" spans="17:17">
      <c r="Q2198" s="26"/>
    </row>
    <row r="2199" spans="17:17">
      <c r="Q2199" s="26"/>
    </row>
    <row r="2200" spans="17:17">
      <c r="Q2200" s="26"/>
    </row>
    <row r="2201" spans="17:17">
      <c r="Q2201" s="26"/>
    </row>
    <row r="2202" spans="17:17">
      <c r="Q2202" s="26"/>
    </row>
    <row r="2203" spans="17:17">
      <c r="Q2203" s="26"/>
    </row>
    <row r="2204" spans="17:17">
      <c r="Q2204" s="26"/>
    </row>
    <row r="2205" spans="17:17">
      <c r="Q2205" s="26"/>
    </row>
    <row r="2206" spans="17:17">
      <c r="Q2206" s="26"/>
    </row>
    <row r="2207" spans="17:17">
      <c r="Q2207" s="26"/>
    </row>
    <row r="2208" spans="17:17">
      <c r="Q2208" s="26"/>
    </row>
    <row r="2209" spans="17:17">
      <c r="Q2209" s="26"/>
    </row>
    <row r="2210" spans="17:17">
      <c r="Q2210" s="26"/>
    </row>
    <row r="2211" spans="17:17">
      <c r="Q2211" s="26"/>
    </row>
    <row r="2212" spans="17:17">
      <c r="Q2212" s="26"/>
    </row>
    <row r="2213" spans="17:17">
      <c r="Q2213" s="26"/>
    </row>
    <row r="2214" spans="17:17">
      <c r="Q2214" s="26"/>
    </row>
    <row r="2215" spans="17:17">
      <c r="Q2215" s="26"/>
    </row>
    <row r="2216" spans="17:17">
      <c r="Q2216" s="26"/>
    </row>
    <row r="2217" spans="17:17">
      <c r="Q2217" s="26"/>
    </row>
    <row r="2218" spans="17:17">
      <c r="Q2218" s="26"/>
    </row>
    <row r="2219" spans="17:17">
      <c r="Q2219" s="26"/>
    </row>
    <row r="2220" spans="17:17">
      <c r="Q2220" s="26"/>
    </row>
    <row r="2221" spans="17:17">
      <c r="Q2221" s="26"/>
    </row>
    <row r="2222" spans="17:17">
      <c r="Q2222" s="26"/>
    </row>
    <row r="2223" spans="17:17">
      <c r="Q2223" s="26"/>
    </row>
    <row r="2224" spans="17:17">
      <c r="Q2224" s="26"/>
    </row>
    <row r="2225" spans="17:17">
      <c r="Q2225" s="26"/>
    </row>
    <row r="2226" spans="17:17">
      <c r="Q2226" s="26"/>
    </row>
    <row r="2227" spans="17:17">
      <c r="Q2227" s="26"/>
    </row>
    <row r="2228" spans="17:17">
      <c r="Q2228" s="26"/>
    </row>
    <row r="2229" spans="17:17">
      <c r="Q2229" s="26"/>
    </row>
    <row r="2230" spans="17:17">
      <c r="Q2230" s="26"/>
    </row>
    <row r="2231" spans="17:17">
      <c r="Q2231" s="26"/>
    </row>
    <row r="2232" spans="17:17">
      <c r="Q2232" s="26"/>
    </row>
    <row r="2233" spans="17:17">
      <c r="Q2233" s="26"/>
    </row>
    <row r="2234" spans="17:17">
      <c r="Q2234" s="26"/>
    </row>
    <row r="2235" spans="17:17">
      <c r="Q2235" s="26"/>
    </row>
    <row r="2236" spans="17:17">
      <c r="Q2236" s="26"/>
    </row>
    <row r="2237" spans="17:17">
      <c r="Q2237" s="26"/>
    </row>
    <row r="2238" spans="17:17">
      <c r="Q2238" s="26"/>
    </row>
    <row r="2239" spans="17:17">
      <c r="Q2239" s="26"/>
    </row>
    <row r="2240" spans="17:17">
      <c r="Q2240" s="26"/>
    </row>
    <row r="2241" spans="17:17">
      <c r="Q2241" s="26"/>
    </row>
    <row r="2242" spans="17:17">
      <c r="Q2242" s="26"/>
    </row>
    <row r="2243" spans="17:17">
      <c r="Q2243" s="26"/>
    </row>
    <row r="2244" spans="17:17">
      <c r="Q2244" s="26"/>
    </row>
    <row r="2245" spans="17:17">
      <c r="Q2245" s="26"/>
    </row>
    <row r="2246" spans="17:17">
      <c r="Q2246" s="26"/>
    </row>
    <row r="2247" spans="17:17">
      <c r="Q2247" s="26"/>
    </row>
    <row r="2248" spans="17:17">
      <c r="Q2248" s="26"/>
    </row>
    <row r="2249" spans="17:17">
      <c r="Q2249" s="26"/>
    </row>
    <row r="2250" spans="17:17">
      <c r="Q2250" s="26"/>
    </row>
    <row r="2251" spans="17:17">
      <c r="Q2251" s="26"/>
    </row>
    <row r="2252" spans="17:17">
      <c r="Q2252" s="26"/>
    </row>
    <row r="2253" spans="17:17">
      <c r="Q2253" s="26"/>
    </row>
    <row r="2254" spans="17:17">
      <c r="Q2254" s="26"/>
    </row>
    <row r="2255" spans="17:17">
      <c r="Q2255" s="26"/>
    </row>
    <row r="2256" spans="17:17">
      <c r="Q2256" s="26"/>
    </row>
    <row r="2257" spans="17:17">
      <c r="Q2257" s="26"/>
    </row>
    <row r="2258" spans="17:17">
      <c r="Q2258" s="26"/>
    </row>
  </sheetData>
  <mergeCells count="45">
    <mergeCell ref="A58:Q58"/>
    <mergeCell ref="A59:Q59"/>
    <mergeCell ref="A61:Q61"/>
    <mergeCell ref="A62:Q62"/>
    <mergeCell ref="J18:K18"/>
    <mergeCell ref="A50:J50"/>
    <mergeCell ref="A51:J51"/>
    <mergeCell ref="A52:J52"/>
    <mergeCell ref="A53:J53"/>
    <mergeCell ref="A54:J54"/>
    <mergeCell ref="A47:J47"/>
    <mergeCell ref="A48:J48"/>
    <mergeCell ref="A49:J49"/>
    <mergeCell ref="A37:J37"/>
    <mergeCell ref="J21:N21"/>
    <mergeCell ref="O21:O23"/>
    <mergeCell ref="J16:K16"/>
    <mergeCell ref="J17:K17"/>
    <mergeCell ref="A44:J44"/>
    <mergeCell ref="A45:J45"/>
    <mergeCell ref="A46:J46"/>
    <mergeCell ref="A38:J38"/>
    <mergeCell ref="A39:J39"/>
    <mergeCell ref="A40:J40"/>
    <mergeCell ref="A41:J41"/>
    <mergeCell ref="A42:J42"/>
    <mergeCell ref="A43:J43"/>
    <mergeCell ref="A25:Q25"/>
    <mergeCell ref="A33:J33"/>
    <mergeCell ref="A34:Q34"/>
    <mergeCell ref="A35:J35"/>
    <mergeCell ref="A36:J36"/>
    <mergeCell ref="P21:P23"/>
    <mergeCell ref="Q21:Q23"/>
    <mergeCell ref="F22:F23"/>
    <mergeCell ref="G22:I22"/>
    <mergeCell ref="J22:J23"/>
    <mergeCell ref="K22:K23"/>
    <mergeCell ref="L22:N22"/>
    <mergeCell ref="F21:I21"/>
    <mergeCell ref="A21:A23"/>
    <mergeCell ref="B21:B23"/>
    <mergeCell ref="C21:C23"/>
    <mergeCell ref="D21:D23"/>
    <mergeCell ref="E21:E23"/>
  </mergeCells>
  <pageMargins left="0.23622047244094491" right="0" top="0.51181102362204722" bottom="0.43307086614173229" header="0.31496062992125984" footer="0.23622047244094491"/>
  <pageSetup paperSize="9" scale="71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 с оборудованием</vt:lpstr>
      <vt:lpstr>'ЛСР 17 граф с оборудованием'!Constr</vt:lpstr>
      <vt:lpstr>'ЛСР 17 граф с оборудованием'!FOT</vt:lpstr>
      <vt:lpstr>'ЛСР 17 граф с оборудованием'!Ind</vt:lpstr>
      <vt:lpstr>'ЛСР 17 граф с оборудованием'!Obj</vt:lpstr>
      <vt:lpstr>'ЛСР 17 граф с оборудованием'!Obosn</vt:lpstr>
      <vt:lpstr>'ЛСР 17 граф с оборудованием'!SmPr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МКУСЗ</dc:creator>
  <cp:lastModifiedBy>МКУСЗ</cp:lastModifiedBy>
  <cp:lastPrinted>2018-03-19T02:28:47Z</cp:lastPrinted>
  <dcterms:created xsi:type="dcterms:W3CDTF">2012-09-25T04:33:48Z</dcterms:created>
  <dcterms:modified xsi:type="dcterms:W3CDTF">2018-03-19T02:34:31Z</dcterms:modified>
</cp:coreProperties>
</file>