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576" windowHeight="1176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'Лист1'!$A$1:$T$57</definedName>
  </definedNames>
  <calcPr fullCalcOnLoad="1"/>
</workbook>
</file>

<file path=xl/sharedStrings.xml><?xml version="1.0" encoding="utf-8"?>
<sst xmlns="http://schemas.openxmlformats.org/spreadsheetml/2006/main" count="501" uniqueCount="146">
  <si>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</si>
  <si>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</si>
  <si>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</si>
  <si>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</si>
  <si>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</si>
  <si>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</si>
  <si>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</si>
  <si>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</si>
  <si>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</si>
  <si>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</si>
  <si>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</si>
  <si>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</si>
  <si>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</si>
  <si>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</si>
  <si>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</si>
  <si>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</si>
  <si>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</si>
  <si>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</si>
  <si>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</si>
  <si>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</si>
  <si>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</si>
  <si>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</si>
  <si>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</si>
  <si>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</si>
  <si>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</si>
  <si>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</si>
  <si>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</si>
  <si>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</si>
  <si>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</si>
  <si>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</si>
  <si>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</si>
  <si>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</si>
  <si>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</si>
  <si>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</si>
  <si>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</si>
  <si>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</si>
  <si>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</si>
  <si>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</si>
  <si>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12</t>
  </si>
  <si>
    <t>04</t>
  </si>
  <si>
    <t>13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</si>
  <si>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</si>
  <si>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</si>
  <si>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</si>
  <si>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</si>
  <si>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</si>
  <si>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</si>
  <si>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ПРОЧИЕ НЕНАЛОГОВЫЕ ДОХОДЫ</t>
  </si>
  <si>
    <t>17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</si>
  <si>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</si>
  <si>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</si>
  <si>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</si>
  <si>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</si>
  <si>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Иные межбюджетные трансферты</t>
  </si>
  <si>
    <t>260</t>
  </si>
  <si>
    <t>010</t>
  </si>
  <si>
    <t>050</t>
  </si>
  <si>
    <t>100</t>
  </si>
  <si>
    <t>013</t>
  </si>
  <si>
    <t>001</t>
  </si>
  <si>
    <t>182</t>
  </si>
  <si>
    <t>250</t>
  </si>
  <si>
    <t>025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</si>
  <si>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</si>
  <si>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</si>
  <si>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</si>
  <si>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</si>
  <si>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</si>
  <si>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</si>
  <si>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</si>
  <si>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</si>
  <si>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</si>
  <si>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</si>
  <si>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</si>
  <si>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</si>
  <si>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</si>
  <si>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</si>
  <si>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</si>
  <si>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</si>
  <si>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</si>
  <si>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</si>
  <si>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Оценка 
2016 года</t>
  </si>
  <si>
    <t>2017 год</t>
  </si>
  <si>
    <t>2018 год</t>
  </si>
  <si>
    <t>2019 год</t>
  </si>
  <si>
    <t>2016 год</t>
  </si>
  <si>
    <t>Наименование главного администратора доходов районного бюджета</t>
  </si>
  <si>
    <t>Нормативы распределения доходов в районный бюджет, %</t>
  </si>
  <si>
    <t>Показатели кассовых поступлений в 2016 году 
(по состоянию 
на 01.10.2016)</t>
  </si>
  <si>
    <t>162</t>
  </si>
  <si>
    <t>10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</si>
  <si>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</si>
  <si>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муниципальное казенное учреждение "Управление имуществом, землепользования и землеустройства"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</si>
  <si>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</si>
  <si>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</si>
  <si>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</si>
  <si>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</si>
  <si>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муниципальных районов</t>
  </si>
  <si>
    <t>2711</t>
  </si>
  <si>
    <t>999</t>
  </si>
  <si>
    <t>7555</t>
  </si>
  <si>
    <t>024</t>
  </si>
  <si>
    <t>7514</t>
  </si>
  <si>
    <t>7601</t>
  </si>
  <si>
    <t>40</t>
  </si>
  <si>
    <t>Финансовое управление администрации Балахтинского района</t>
  </si>
  <si>
    <t>Дотации бюджетам бюджетной системы Российской Федерации муниципальных образований</t>
  </si>
  <si>
    <t>Дотации бюджетам муниципальных районов на выравнивание бюджетной обеспеченности</t>
  </si>
  <si>
    <t>7393</t>
  </si>
  <si>
    <t>7412</t>
  </si>
  <si>
    <t>7492</t>
  </si>
  <si>
    <t>Реестр источников доходов поселка Балахта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</si>
  <si>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</si>
  <si>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551</t>
  </si>
  <si>
    <t>65</t>
  </si>
  <si>
    <t>104</t>
  </si>
  <si>
    <t>2000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</si>
  <si>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</si>
  <si>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</si>
  <si>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Дотации бюджетам поселений на выравнивание бюджетной обеспеченности из средств  районного бюджета</t>
  </si>
  <si>
    <t>Дотации бюджетам поселений на выравнивание бюджетной обеспеченности из средств краевого бюджета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</si>
  <si>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</si>
  <si>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</si>
  <si>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Предоставление поселениям иного  межбюджетного трансферта  на организацию и проведение акарецидных обработок мест массового отдыха населения в рамках непрограммных расходов отдельных органов местного самоуправления</t>
  </si>
  <si>
    <t>Предоставление поселением иного межбюджетного трансферта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</si>
  <si>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</si>
  <si>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Предоставление  иного межбюджетного трансферта  поселениям на обустройство пешеходных переходов и нанесение дорожной разметки на автомобильных дорогах общего пользования местного значения .</t>
  </si>
  <si>
    <t>2721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</si>
  <si>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</si>
  <si>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</si>
  <si>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</si>
  <si>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033</t>
  </si>
  <si>
    <t>043</t>
  </si>
  <si>
    <t>1021</t>
  </si>
  <si>
    <t>Иной межбюджетный трансферт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расходов местного самоуправления</t>
  </si>
  <si>
    <t>49</t>
  </si>
  <si>
    <t>7508</t>
  </si>
  <si>
    <t>7509</t>
  </si>
  <si>
    <t>Предоставление поселением иного межбюджетного трансферта на капитальный ремонт ремонт автомобильных дорог общего пользования местного значения за счет средств дорожного фонда Красноярского края</t>
  </si>
  <si>
    <t>7641</t>
  </si>
  <si>
    <t>Предоставление иного межбюджетного трансферта бюджетам поселений на осуществление расходов, направленных на реализацию мероприятий по поддержке местных инициатив</t>
  </si>
  <si>
    <t>07</t>
  </si>
  <si>
    <t>Прочие безвозмездные поступления в бюджеты городских поселений</t>
  </si>
  <si>
    <t>Администарция поселка Балахта Балахтинского района</t>
  </si>
  <si>
    <t>099</t>
  </si>
  <si>
    <t>Прочие безвозмездные поступления от негосударственных организаций в бюджеты городских поселений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</si>
</sst>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174" fontId="22" fillId="0" borderId="11" xfId="0" applyNumberFormat="1" applyFont="1" applyFill="1" applyBorder="1" applyAlignment="1">
      <alignment vertical="top"/>
    </xf>
    <xf numFmtId="0" fontId="25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49" fontId="18" fillId="0" borderId="11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2" fillId="0" borderId="18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tabSelected="1" view="pageLayout" zoomScale="58" zoomScaleSheetLayoutView="80" zoomScalePageLayoutView="58" workbookViewId="0" topLeftCell="A54">
      <selection activeCell="R54" sqref="R1:R16384"/>
    </sheetView>
  </sheetViews>
  <sheetFormatPr defaultColWidth="9.125" defaultRowHeight="12.75"/>
  <cols>
    <col min="1" max="1" width="4.50390625" style="20" customWidth="1"/>
    <col min="2" max="2" width="4.50390625" style="21" customWidth="1"/>
    <col min="3" max="3" width="3.125" style="21" customWidth="1"/>
    <col min="4" max="4" width="3.50390625" style="21" customWidth="1"/>
    <col min="5" max="5" width="3.375" style="21" customWidth="1"/>
    <col min="6" max="6" width="4.50390625" style="21" customWidth="1"/>
    <col min="7" max="7" width="3.00390625" style="21" customWidth="1"/>
    <col min="8" max="8" width="5.00390625" style="21" customWidth="1"/>
    <col min="9" max="9" width="6.625" style="21" customWidth="1"/>
    <col min="10" max="10" width="72.375" style="21" customWidth="1"/>
    <col min="11" max="11" width="27.50390625" style="20" customWidth="1"/>
    <col min="12" max="12" width="7.375" style="20" customWidth="1"/>
    <col min="13" max="14" width="7.00390625" style="20" customWidth="1"/>
    <col min="15" max="15" width="8.50390625" style="20" customWidth="1"/>
    <col min="16" max="16" width="14.375" style="20" customWidth="1"/>
    <col min="17" max="17" width="11.625" style="20" customWidth="1"/>
    <col min="18" max="20" width="11.50390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625" style="31" customWidth="1"/>
    <col min="25" max="25" width="4.50390625" style="31" customWidth="1"/>
    <col min="26" max="26" width="2.625" style="31" bestFit="1" customWidth="1"/>
    <col min="27" max="27" width="4.50390625" style="31" bestFit="1" customWidth="1"/>
    <col min="28" max="28" width="3.50390625" style="31" bestFit="1" customWidth="1"/>
    <col min="29" max="29" width="10.875" style="31" bestFit="1" customWidth="1"/>
    <col min="30" max="31" width="11.00390625" style="32" bestFit="1" customWidth="1"/>
    <col min="32" max="34" width="9.50390625" style="31" customWidth="1"/>
    <col min="35" max="35" width="5.625" style="31" customWidth="1"/>
    <col min="36" max="39" width="4.375" style="31" customWidth="1"/>
    <col min="40" max="53" width="9.125" style="31" customWidth="1"/>
    <col min="54" max="16384" width="9.125" style="20" customWidth="1"/>
  </cols>
  <sheetData>
    <row r="1" spans="1:53" s="4" customFormat="1" ht="1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30" customHeight="1">
      <c r="A4" s="46" t="s">
        <v>6</v>
      </c>
      <c r="B4" s="55" t="s">
        <v>14</v>
      </c>
      <c r="C4" s="56"/>
      <c r="D4" s="56"/>
      <c r="E4" s="56"/>
      <c r="F4" s="56"/>
      <c r="G4" s="56"/>
      <c r="H4" s="56"/>
      <c r="I4" s="57"/>
      <c r="J4" s="52" t="s">
        <v>17</v>
      </c>
      <c r="K4" s="44" t="s">
        <v>86</v>
      </c>
      <c r="L4" s="60" t="s">
        <v>87</v>
      </c>
      <c r="M4" s="61"/>
      <c r="N4" s="61"/>
      <c r="O4" s="62"/>
      <c r="P4" s="44" t="s">
        <v>88</v>
      </c>
      <c r="Q4" s="44" t="s">
        <v>81</v>
      </c>
      <c r="R4" s="44" t="s">
        <v>80</v>
      </c>
      <c r="S4" s="45"/>
      <c r="T4" s="45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47"/>
      <c r="B5" s="59" t="s">
        <v>15</v>
      </c>
      <c r="C5" s="58" t="s">
        <v>78</v>
      </c>
      <c r="D5" s="58"/>
      <c r="E5" s="58"/>
      <c r="F5" s="58"/>
      <c r="G5" s="58"/>
      <c r="H5" s="58" t="s">
        <v>79</v>
      </c>
      <c r="I5" s="58"/>
      <c r="J5" s="53"/>
      <c r="K5" s="44"/>
      <c r="L5" s="63"/>
      <c r="M5" s="64"/>
      <c r="N5" s="64"/>
      <c r="O5" s="65"/>
      <c r="P5" s="44"/>
      <c r="Q5" s="44"/>
      <c r="R5" s="44" t="s">
        <v>82</v>
      </c>
      <c r="S5" s="44" t="s">
        <v>83</v>
      </c>
      <c r="T5" s="44" t="s">
        <v>84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48"/>
      <c r="B6" s="59"/>
      <c r="C6" s="10" t="s">
        <v>0</v>
      </c>
      <c r="D6" s="10" t="s">
        <v>1</v>
      </c>
      <c r="E6" s="10" t="s">
        <v>2</v>
      </c>
      <c r="F6" s="10" t="s">
        <v>3</v>
      </c>
      <c r="G6" s="8" t="s">
        <v>7</v>
      </c>
      <c r="H6" s="8" t="s">
        <v>19</v>
      </c>
      <c r="I6" s="8" t="s">
        <v>18</v>
      </c>
      <c r="J6" s="54"/>
      <c r="K6" s="45"/>
      <c r="L6" s="33" t="s">
        <v>85</v>
      </c>
      <c r="M6" s="33" t="s">
        <v>82</v>
      </c>
      <c r="N6" s="33" t="s">
        <v>83</v>
      </c>
      <c r="O6" s="33" t="s">
        <v>84</v>
      </c>
      <c r="P6" s="45"/>
      <c r="Q6" s="45"/>
      <c r="R6" s="44"/>
      <c r="S6" s="44"/>
      <c r="T6" s="44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16" t="s">
        <v>22</v>
      </c>
      <c r="C8" s="16" t="s">
        <v>4</v>
      </c>
      <c r="D8" s="16" t="s">
        <v>20</v>
      </c>
      <c r="E8" s="16" t="s">
        <v>20</v>
      </c>
      <c r="F8" s="16" t="s">
        <v>22</v>
      </c>
      <c r="G8" s="16" t="s">
        <v>20</v>
      </c>
      <c r="H8" s="16" t="s">
        <v>23</v>
      </c>
      <c r="I8" s="16" t="s">
        <v>22</v>
      </c>
      <c r="J8" s="17" t="s">
        <v>24</v>
      </c>
      <c r="K8" s="17"/>
      <c r="L8" s="18"/>
      <c r="M8" s="18"/>
      <c r="N8" s="18"/>
      <c r="O8" s="18"/>
      <c r="P8" s="18">
        <f>P10+P14+P20+P27+P31+P33+P35+P37+P22</f>
        <v>16379.900000000001</v>
      </c>
      <c r="Q8" s="18">
        <f>Q10+Q14+Q20+Q22+Q27+Q31+Q33+Q35</f>
        <v>16791.000000000004</v>
      </c>
      <c r="R8" s="18">
        <f>R10+R14+R20+R22+R27+R31+R33+R35</f>
        <v>16958.100000000002</v>
      </c>
      <c r="S8" s="18">
        <f>S10+S14+S20+S22+S27+S31+S33+S35</f>
        <v>17657.899999999998</v>
      </c>
      <c r="T8" s="18">
        <f>T10+T14+T20+T22+T27+T31+T33+T35</f>
        <v>17859.1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16" t="s">
        <v>60</v>
      </c>
      <c r="C9" s="16" t="s">
        <v>4</v>
      </c>
      <c r="D9" s="16" t="s">
        <v>27</v>
      </c>
      <c r="E9" s="16" t="s">
        <v>20</v>
      </c>
      <c r="F9" s="16" t="s">
        <v>22</v>
      </c>
      <c r="G9" s="16" t="s">
        <v>20</v>
      </c>
      <c r="H9" s="16" t="s">
        <v>23</v>
      </c>
      <c r="I9" s="16" t="s">
        <v>22</v>
      </c>
      <c r="J9" s="17" t="s">
        <v>69</v>
      </c>
      <c r="K9" s="17" t="s">
        <v>77</v>
      </c>
      <c r="L9" s="18"/>
      <c r="M9" s="18"/>
      <c r="N9" s="18"/>
      <c r="O9" s="18"/>
      <c r="P9" s="18">
        <f>P10</f>
        <v>6988</v>
      </c>
      <c r="Q9" s="18">
        <f>Q10</f>
        <v>10060.2</v>
      </c>
      <c r="R9" s="18">
        <f>R10</f>
        <v>10250</v>
      </c>
      <c r="S9" s="18">
        <f>S10</f>
        <v>11082.349999999999</v>
      </c>
      <c r="T9" s="18">
        <f>T10</f>
        <v>11181.7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16" t="s">
        <v>60</v>
      </c>
      <c r="C10" s="16" t="s">
        <v>4</v>
      </c>
      <c r="D10" s="16" t="s">
        <v>27</v>
      </c>
      <c r="E10" s="16" t="s">
        <v>30</v>
      </c>
      <c r="F10" s="16" t="s">
        <v>22</v>
      </c>
      <c r="G10" s="16" t="s">
        <v>27</v>
      </c>
      <c r="H10" s="16" t="s">
        <v>23</v>
      </c>
      <c r="I10" s="16" t="s">
        <v>29</v>
      </c>
      <c r="J10" s="17" t="s">
        <v>70</v>
      </c>
      <c r="K10" s="17" t="s">
        <v>77</v>
      </c>
      <c r="L10" s="18"/>
      <c r="M10" s="18"/>
      <c r="N10" s="18"/>
      <c r="O10" s="18"/>
      <c r="P10" s="18">
        <f>P11+P12+P13</f>
        <v>6988</v>
      </c>
      <c r="Q10" s="18">
        <f>Q11</f>
        <v>10060.2</v>
      </c>
      <c r="R10" s="18">
        <f>R11+R12+R13</f>
        <v>10250</v>
      </c>
      <c r="S10" s="18">
        <f>S11+S12+S13</f>
        <v>11082.349999999999</v>
      </c>
      <c r="T10" s="18">
        <f>T11+T12+T13</f>
        <v>11181.7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16" t="s">
        <v>60</v>
      </c>
      <c r="C11" s="16" t="s">
        <v>4</v>
      </c>
      <c r="D11" s="16" t="s">
        <v>27</v>
      </c>
      <c r="E11" s="16" t="s">
        <v>30</v>
      </c>
      <c r="F11" s="16" t="s">
        <v>55</v>
      </c>
      <c r="G11" s="16" t="s">
        <v>27</v>
      </c>
      <c r="H11" s="16" t="s">
        <v>23</v>
      </c>
      <c r="I11" s="16" t="s">
        <v>29</v>
      </c>
      <c r="J11" s="17" t="s">
        <v>71</v>
      </c>
      <c r="K11" s="17" t="s">
        <v>77</v>
      </c>
      <c r="L11" s="18">
        <v>20</v>
      </c>
      <c r="M11" s="18">
        <v>20</v>
      </c>
      <c r="N11" s="18">
        <v>20</v>
      </c>
      <c r="O11" s="18">
        <v>20</v>
      </c>
      <c r="P11" s="18">
        <v>6869.1</v>
      </c>
      <c r="Q11" s="18">
        <v>10060.2</v>
      </c>
      <c r="R11" s="18">
        <v>10100</v>
      </c>
      <c r="S11" s="18">
        <v>10932.3</v>
      </c>
      <c r="T11" s="18">
        <v>11030.7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67.5" customHeight="1">
      <c r="A12" s="15">
        <v>5</v>
      </c>
      <c r="B12" s="16" t="s">
        <v>60</v>
      </c>
      <c r="C12" s="16" t="s">
        <v>4</v>
      </c>
      <c r="D12" s="16" t="s">
        <v>27</v>
      </c>
      <c r="E12" s="16" t="s">
        <v>30</v>
      </c>
      <c r="F12" s="16" t="s">
        <v>35</v>
      </c>
      <c r="G12" s="16" t="s">
        <v>27</v>
      </c>
      <c r="H12" s="16" t="s">
        <v>23</v>
      </c>
      <c r="I12" s="16" t="s">
        <v>29</v>
      </c>
      <c r="J12" s="17" t="s">
        <v>72</v>
      </c>
      <c r="K12" s="17" t="s">
        <v>77</v>
      </c>
      <c r="L12" s="18">
        <v>20</v>
      </c>
      <c r="M12" s="18">
        <v>20</v>
      </c>
      <c r="N12" s="18">
        <v>20</v>
      </c>
      <c r="O12" s="18">
        <v>20</v>
      </c>
      <c r="P12" s="18">
        <v>76</v>
      </c>
      <c r="Q12" s="18">
        <v>81</v>
      </c>
      <c r="R12" s="18">
        <v>81</v>
      </c>
      <c r="S12" s="18">
        <v>81.05</v>
      </c>
      <c r="T12" s="18">
        <v>82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27.75" customHeight="1">
      <c r="A13" s="15">
        <v>6</v>
      </c>
      <c r="B13" s="16" t="s">
        <v>60</v>
      </c>
      <c r="C13" s="16" t="s">
        <v>4</v>
      </c>
      <c r="D13" s="16" t="s">
        <v>27</v>
      </c>
      <c r="E13" s="16" t="s">
        <v>30</v>
      </c>
      <c r="F13" s="16" t="s">
        <v>37</v>
      </c>
      <c r="G13" s="16" t="s">
        <v>27</v>
      </c>
      <c r="H13" s="16" t="s">
        <v>23</v>
      </c>
      <c r="I13" s="16" t="s">
        <v>29</v>
      </c>
      <c r="J13" s="17" t="s">
        <v>73</v>
      </c>
      <c r="K13" s="17" t="s">
        <v>77</v>
      </c>
      <c r="L13" s="18">
        <v>20</v>
      </c>
      <c r="M13" s="18">
        <v>20</v>
      </c>
      <c r="N13" s="18">
        <v>20</v>
      </c>
      <c r="O13" s="18">
        <v>20</v>
      </c>
      <c r="P13" s="18">
        <v>42.9</v>
      </c>
      <c r="Q13" s="18">
        <v>53.7</v>
      </c>
      <c r="R13" s="18">
        <v>69</v>
      </c>
      <c r="S13" s="18">
        <v>69</v>
      </c>
      <c r="T13" s="18">
        <v>69</v>
      </c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40.5" customHeight="1">
      <c r="A14" s="15">
        <v>7</v>
      </c>
      <c r="B14" s="16" t="s">
        <v>22</v>
      </c>
      <c r="C14" s="16" t="s">
        <v>4</v>
      </c>
      <c r="D14" s="16" t="s">
        <v>26</v>
      </c>
      <c r="E14" s="16" t="s">
        <v>20</v>
      </c>
      <c r="F14" s="16" t="s">
        <v>22</v>
      </c>
      <c r="G14" s="16" t="s">
        <v>20</v>
      </c>
      <c r="H14" s="16" t="s">
        <v>23</v>
      </c>
      <c r="I14" s="16" t="s">
        <v>22</v>
      </c>
      <c r="J14" s="17" t="s">
        <v>25</v>
      </c>
      <c r="K14" s="17"/>
      <c r="L14" s="18"/>
      <c r="M14" s="18"/>
      <c r="N14" s="18"/>
      <c r="O14" s="18"/>
      <c r="P14" s="18">
        <f>P15</f>
        <v>610.6</v>
      </c>
      <c r="Q14" s="18">
        <f>Q15</f>
        <v>791.5</v>
      </c>
      <c r="R14" s="18">
        <f>R15</f>
        <v>665.5</v>
      </c>
      <c r="S14" s="18">
        <f>S15</f>
        <v>665.5</v>
      </c>
      <c r="T14" s="18">
        <f>T15</f>
        <v>665.5</v>
      </c>
      <c r="U14" s="29"/>
      <c r="V14" s="29"/>
      <c r="W14" s="29"/>
      <c r="X14" s="29"/>
      <c r="Y14" s="29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38.25" customHeight="1">
      <c r="A15" s="15">
        <v>8</v>
      </c>
      <c r="B15" s="16" t="s">
        <v>22</v>
      </c>
      <c r="C15" s="16" t="s">
        <v>4</v>
      </c>
      <c r="D15" s="16" t="s">
        <v>26</v>
      </c>
      <c r="E15" s="16" t="s">
        <v>30</v>
      </c>
      <c r="F15" s="16" t="s">
        <v>22</v>
      </c>
      <c r="G15" s="16" t="s">
        <v>27</v>
      </c>
      <c r="H15" s="16" t="s">
        <v>23</v>
      </c>
      <c r="I15" s="16" t="s">
        <v>29</v>
      </c>
      <c r="J15" s="17" t="s">
        <v>28</v>
      </c>
      <c r="K15" s="17" t="s">
        <v>76</v>
      </c>
      <c r="L15" s="18"/>
      <c r="M15" s="34">
        <v>0.0035</v>
      </c>
      <c r="N15" s="34">
        <v>0.0035</v>
      </c>
      <c r="O15" s="34">
        <v>0.0035</v>
      </c>
      <c r="P15" s="18">
        <f>P16+P17+P18+P19</f>
        <v>610.6</v>
      </c>
      <c r="Q15" s="18">
        <f>Q16+Q17+Q18+Q19</f>
        <v>791.5</v>
      </c>
      <c r="R15" s="18">
        <f>R16+R17+R18+R19</f>
        <v>665.5</v>
      </c>
      <c r="S15" s="18">
        <f>S16+S17+S18+S19</f>
        <v>665.5</v>
      </c>
      <c r="T15" s="18">
        <f>T16+T17+T18+T19</f>
        <v>665.5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40.5" customHeight="1">
      <c r="A16" s="15">
        <v>9</v>
      </c>
      <c r="B16" s="16" t="s">
        <v>57</v>
      </c>
      <c r="C16" s="16" t="s">
        <v>4</v>
      </c>
      <c r="D16" s="16" t="s">
        <v>26</v>
      </c>
      <c r="E16" s="16" t="s">
        <v>30</v>
      </c>
      <c r="F16" s="16" t="s">
        <v>64</v>
      </c>
      <c r="G16" s="16" t="s">
        <v>27</v>
      </c>
      <c r="H16" s="16" t="s">
        <v>23</v>
      </c>
      <c r="I16" s="16" t="s">
        <v>29</v>
      </c>
      <c r="J16" s="17" t="s">
        <v>63</v>
      </c>
      <c r="K16" s="17" t="s">
        <v>76</v>
      </c>
      <c r="L16" s="18"/>
      <c r="M16" s="34">
        <v>0.0035</v>
      </c>
      <c r="N16" s="34">
        <v>0.0035</v>
      </c>
      <c r="O16" s="34">
        <v>0.0035</v>
      </c>
      <c r="P16" s="18">
        <v>205.2</v>
      </c>
      <c r="Q16" s="18">
        <v>252.6</v>
      </c>
      <c r="R16" s="18">
        <v>265.7</v>
      </c>
      <c r="S16" s="18">
        <v>265.7</v>
      </c>
      <c r="T16" s="18">
        <v>265.7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53.25" customHeight="1">
      <c r="A17" s="15">
        <v>10</v>
      </c>
      <c r="B17" s="16" t="s">
        <v>57</v>
      </c>
      <c r="C17" s="16" t="s">
        <v>4</v>
      </c>
      <c r="D17" s="16" t="s">
        <v>26</v>
      </c>
      <c r="E17" s="16" t="s">
        <v>30</v>
      </c>
      <c r="F17" s="16" t="s">
        <v>66</v>
      </c>
      <c r="G17" s="16" t="s">
        <v>27</v>
      </c>
      <c r="H17" s="16" t="s">
        <v>23</v>
      </c>
      <c r="I17" s="16" t="s">
        <v>29</v>
      </c>
      <c r="J17" s="17" t="s">
        <v>65</v>
      </c>
      <c r="K17" s="17" t="s">
        <v>76</v>
      </c>
      <c r="L17" s="18"/>
      <c r="M17" s="34">
        <v>0.0035</v>
      </c>
      <c r="N17" s="34">
        <v>0.0035</v>
      </c>
      <c r="O17" s="34">
        <v>0.0035</v>
      </c>
      <c r="P17" s="18">
        <v>3.3</v>
      </c>
      <c r="Q17" s="18">
        <v>5.3</v>
      </c>
      <c r="R17" s="18">
        <v>3.6</v>
      </c>
      <c r="S17" s="18">
        <v>3.6</v>
      </c>
      <c r="T17" s="18">
        <v>3.6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42.75" customHeight="1">
      <c r="A18" s="15">
        <v>11</v>
      </c>
      <c r="B18" s="16" t="s">
        <v>57</v>
      </c>
      <c r="C18" s="16" t="s">
        <v>4</v>
      </c>
      <c r="D18" s="16" t="s">
        <v>26</v>
      </c>
      <c r="E18" s="16" t="s">
        <v>30</v>
      </c>
      <c r="F18" s="16" t="s">
        <v>61</v>
      </c>
      <c r="G18" s="16" t="s">
        <v>27</v>
      </c>
      <c r="H18" s="16" t="s">
        <v>23</v>
      </c>
      <c r="I18" s="16" t="s">
        <v>29</v>
      </c>
      <c r="J18" s="17" t="s">
        <v>67</v>
      </c>
      <c r="K18" s="17" t="s">
        <v>76</v>
      </c>
      <c r="L18" s="18"/>
      <c r="M18" s="34">
        <v>0.0035</v>
      </c>
      <c r="N18" s="34">
        <v>0.0035</v>
      </c>
      <c r="O18" s="34">
        <v>0.0035</v>
      </c>
      <c r="P18" s="18">
        <v>430.4</v>
      </c>
      <c r="Q18" s="18">
        <v>584.9</v>
      </c>
      <c r="R18" s="18">
        <v>453.2</v>
      </c>
      <c r="S18" s="18">
        <v>453.2</v>
      </c>
      <c r="T18" s="18">
        <v>453.2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42.75" customHeight="1">
      <c r="A19" s="15">
        <v>12</v>
      </c>
      <c r="B19" s="16" t="s">
        <v>57</v>
      </c>
      <c r="C19" s="16" t="s">
        <v>4</v>
      </c>
      <c r="D19" s="16" t="s">
        <v>26</v>
      </c>
      <c r="E19" s="16" t="s">
        <v>30</v>
      </c>
      <c r="F19" s="16" t="s">
        <v>54</v>
      </c>
      <c r="G19" s="16" t="s">
        <v>27</v>
      </c>
      <c r="H19" s="16" t="s">
        <v>23</v>
      </c>
      <c r="I19" s="16" t="s">
        <v>29</v>
      </c>
      <c r="J19" s="17" t="s">
        <v>68</v>
      </c>
      <c r="K19" s="17" t="s">
        <v>76</v>
      </c>
      <c r="L19" s="18"/>
      <c r="M19" s="34">
        <v>0.0035</v>
      </c>
      <c r="N19" s="34">
        <v>0.0035</v>
      </c>
      <c r="O19" s="34">
        <v>0.0035</v>
      </c>
      <c r="P19" s="18">
        <v>-28.3</v>
      </c>
      <c r="Q19" s="18">
        <v>-51.3</v>
      </c>
      <c r="R19" s="18">
        <v>-57</v>
      </c>
      <c r="S19" s="18">
        <v>-57</v>
      </c>
      <c r="T19" s="18">
        <v>-57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22.5" customHeight="1">
      <c r="A20" s="15">
        <v>13</v>
      </c>
      <c r="B20" s="16" t="s">
        <v>60</v>
      </c>
      <c r="C20" s="16" t="s">
        <v>4</v>
      </c>
      <c r="D20" s="16" t="s">
        <v>36</v>
      </c>
      <c r="E20" s="16" t="s">
        <v>20</v>
      </c>
      <c r="F20" s="16" t="s">
        <v>22</v>
      </c>
      <c r="G20" s="16" t="s">
        <v>20</v>
      </c>
      <c r="H20" s="16" t="s">
        <v>23</v>
      </c>
      <c r="I20" s="16" t="s">
        <v>22</v>
      </c>
      <c r="J20" s="17" t="s">
        <v>74</v>
      </c>
      <c r="K20" s="17" t="s">
        <v>77</v>
      </c>
      <c r="L20" s="18"/>
      <c r="M20" s="18"/>
      <c r="N20" s="18"/>
      <c r="O20" s="18"/>
      <c r="P20" s="18">
        <f>P21</f>
        <v>4.1</v>
      </c>
      <c r="Q20" s="18">
        <f>Q21</f>
        <v>16.2</v>
      </c>
      <c r="R20" s="18">
        <f>R21</f>
        <v>16.2</v>
      </c>
      <c r="S20" s="18">
        <f>S21</f>
        <v>16.75</v>
      </c>
      <c r="T20" s="18">
        <f>T21</f>
        <v>17.3</v>
      </c>
      <c r="U20" s="29"/>
      <c r="V20" s="29"/>
      <c r="W20" s="29"/>
      <c r="X20" s="29"/>
      <c r="Y20" s="29"/>
      <c r="Z20" s="28"/>
      <c r="AA20" s="28"/>
      <c r="AB20" s="28"/>
      <c r="AC20" s="28"/>
      <c r="AD20" s="29"/>
      <c r="AE20" s="29"/>
      <c r="AF20" s="30"/>
      <c r="AG20" s="30"/>
      <c r="AH20" s="30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14.25" customHeight="1">
      <c r="A21" s="15">
        <v>14</v>
      </c>
      <c r="B21" s="16" t="s">
        <v>60</v>
      </c>
      <c r="C21" s="16" t="s">
        <v>4</v>
      </c>
      <c r="D21" s="16" t="s">
        <v>36</v>
      </c>
      <c r="E21" s="16" t="s">
        <v>26</v>
      </c>
      <c r="F21" s="16" t="s">
        <v>55</v>
      </c>
      <c r="G21" s="16" t="s">
        <v>27</v>
      </c>
      <c r="H21" s="16" t="s">
        <v>23</v>
      </c>
      <c r="I21" s="16" t="s">
        <v>29</v>
      </c>
      <c r="J21" s="17" t="s">
        <v>75</v>
      </c>
      <c r="K21" s="17" t="s">
        <v>77</v>
      </c>
      <c r="L21" s="18">
        <v>50</v>
      </c>
      <c r="M21" s="18">
        <v>50</v>
      </c>
      <c r="N21" s="18">
        <v>50</v>
      </c>
      <c r="O21" s="18">
        <v>50</v>
      </c>
      <c r="P21" s="18">
        <f>1.9+2.2</f>
        <v>4.1</v>
      </c>
      <c r="Q21" s="18">
        <v>16.2</v>
      </c>
      <c r="R21" s="18">
        <v>16.2</v>
      </c>
      <c r="S21" s="18">
        <v>16.75</v>
      </c>
      <c r="T21" s="18">
        <v>17.3</v>
      </c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30"/>
      <c r="AG21" s="30"/>
      <c r="AH21" s="30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15.75" customHeight="1">
      <c r="A22" s="15">
        <v>15</v>
      </c>
      <c r="B22" s="16" t="s">
        <v>22</v>
      </c>
      <c r="C22" s="16" t="s">
        <v>4</v>
      </c>
      <c r="D22" s="16" t="s">
        <v>31</v>
      </c>
      <c r="E22" s="16" t="s">
        <v>20</v>
      </c>
      <c r="F22" s="16" t="s">
        <v>22</v>
      </c>
      <c r="G22" s="16" t="s">
        <v>20</v>
      </c>
      <c r="H22" s="16" t="s">
        <v>23</v>
      </c>
      <c r="I22" s="16" t="s">
        <v>22</v>
      </c>
      <c r="J22" s="35" t="s">
        <v>117</v>
      </c>
      <c r="K22" s="17"/>
      <c r="L22" s="18"/>
      <c r="M22" s="18"/>
      <c r="N22" s="18"/>
      <c r="O22" s="18"/>
      <c r="P22" s="18">
        <f>P23+P24</f>
        <v>488.19999999999993</v>
      </c>
      <c r="Q22" s="18">
        <f>Q23+Q24</f>
        <v>3762.7000000000003</v>
      </c>
      <c r="R22" s="18">
        <f>R23+R24</f>
        <v>3756</v>
      </c>
      <c r="S22" s="18">
        <f>S23+S24</f>
        <v>3702.8</v>
      </c>
      <c r="T22" s="18">
        <f>T23+T24</f>
        <v>3783.6</v>
      </c>
      <c r="U22" s="29"/>
      <c r="V22" s="29"/>
      <c r="W22" s="29"/>
      <c r="X22" s="29"/>
      <c r="Y22" s="29"/>
      <c r="Z22" s="28"/>
      <c r="AA22" s="28"/>
      <c r="AB22" s="28"/>
      <c r="AC22" s="28"/>
      <c r="AD22" s="29"/>
      <c r="AE22" s="29"/>
      <c r="AF22" s="30"/>
      <c r="AG22" s="30"/>
      <c r="AH22" s="30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30" customHeight="1">
      <c r="A23" s="15">
        <v>16</v>
      </c>
      <c r="B23" s="16" t="s">
        <v>60</v>
      </c>
      <c r="C23" s="16" t="s">
        <v>4</v>
      </c>
      <c r="D23" s="16" t="s">
        <v>31</v>
      </c>
      <c r="E23" s="16" t="s">
        <v>27</v>
      </c>
      <c r="F23" s="16" t="s">
        <v>37</v>
      </c>
      <c r="G23" s="16" t="s">
        <v>40</v>
      </c>
      <c r="H23" s="16" t="s">
        <v>23</v>
      </c>
      <c r="I23" s="16" t="s">
        <v>29</v>
      </c>
      <c r="J23" s="36" t="s">
        <v>118</v>
      </c>
      <c r="K23" s="17" t="s">
        <v>77</v>
      </c>
      <c r="L23" s="18">
        <v>100</v>
      </c>
      <c r="M23" s="18">
        <v>100</v>
      </c>
      <c r="N23" s="18">
        <v>100</v>
      </c>
      <c r="O23" s="18">
        <v>100</v>
      </c>
      <c r="P23" s="18">
        <v>62.9</v>
      </c>
      <c r="Q23" s="18">
        <v>1005.4</v>
      </c>
      <c r="R23" s="18">
        <v>1006</v>
      </c>
      <c r="S23" s="18">
        <v>1010</v>
      </c>
      <c r="T23" s="18">
        <v>1015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30"/>
      <c r="AG23" s="30"/>
      <c r="AH23" s="30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30" customHeight="1">
      <c r="A24" s="15">
        <v>17</v>
      </c>
      <c r="B24" s="16" t="s">
        <v>22</v>
      </c>
      <c r="C24" s="16" t="s">
        <v>4</v>
      </c>
      <c r="D24" s="16" t="s">
        <v>31</v>
      </c>
      <c r="E24" s="16" t="s">
        <v>31</v>
      </c>
      <c r="F24" s="16" t="s">
        <v>22</v>
      </c>
      <c r="G24" s="16" t="s">
        <v>20</v>
      </c>
      <c r="H24" s="16" t="s">
        <v>23</v>
      </c>
      <c r="I24" s="16" t="s">
        <v>29</v>
      </c>
      <c r="J24" s="37" t="s">
        <v>128</v>
      </c>
      <c r="K24" s="17"/>
      <c r="L24" s="18">
        <v>100</v>
      </c>
      <c r="M24" s="18">
        <v>100</v>
      </c>
      <c r="N24" s="18">
        <v>100</v>
      </c>
      <c r="O24" s="18">
        <v>100</v>
      </c>
      <c r="P24" s="18">
        <f>P25+P26</f>
        <v>425.29999999999995</v>
      </c>
      <c r="Q24" s="18">
        <f>Q25+Q26</f>
        <v>2757.3</v>
      </c>
      <c r="R24" s="18">
        <f>R25+R26</f>
        <v>2750</v>
      </c>
      <c r="S24" s="18">
        <f>S25+S26</f>
        <v>2692.8</v>
      </c>
      <c r="T24" s="18">
        <f>T25+T26</f>
        <v>2768.6</v>
      </c>
      <c r="U24" s="28"/>
      <c r="V24" s="28"/>
      <c r="W24" s="28"/>
      <c r="X24" s="28"/>
      <c r="Y24" s="28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30" customHeight="1">
      <c r="A25" s="15">
        <v>18</v>
      </c>
      <c r="B25" s="16" t="s">
        <v>60</v>
      </c>
      <c r="C25" s="16" t="s">
        <v>4</v>
      </c>
      <c r="D25" s="16" t="s">
        <v>31</v>
      </c>
      <c r="E25" s="16" t="s">
        <v>31</v>
      </c>
      <c r="F25" s="16" t="s">
        <v>131</v>
      </c>
      <c r="G25" s="16" t="s">
        <v>40</v>
      </c>
      <c r="H25" s="16" t="s">
        <v>23</v>
      </c>
      <c r="I25" s="16" t="s">
        <v>29</v>
      </c>
      <c r="J25" s="38" t="s">
        <v>129</v>
      </c>
      <c r="K25" s="17"/>
      <c r="L25" s="18">
        <v>100</v>
      </c>
      <c r="M25" s="18">
        <v>100</v>
      </c>
      <c r="N25" s="18">
        <v>100</v>
      </c>
      <c r="O25" s="18">
        <v>100</v>
      </c>
      <c r="P25" s="18">
        <v>269.7</v>
      </c>
      <c r="Q25" s="18">
        <v>785</v>
      </c>
      <c r="R25" s="18">
        <v>778</v>
      </c>
      <c r="S25" s="18">
        <v>715.6</v>
      </c>
      <c r="T25" s="18">
        <v>736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30" customHeight="1">
      <c r="A26" s="15">
        <v>19</v>
      </c>
      <c r="B26" s="16" t="s">
        <v>60</v>
      </c>
      <c r="C26" s="16" t="s">
        <v>4</v>
      </c>
      <c r="D26" s="16" t="s">
        <v>31</v>
      </c>
      <c r="E26" s="16" t="s">
        <v>31</v>
      </c>
      <c r="F26" s="16" t="s">
        <v>132</v>
      </c>
      <c r="G26" s="16" t="s">
        <v>40</v>
      </c>
      <c r="H26" s="16" t="s">
        <v>23</v>
      </c>
      <c r="I26" s="16" t="s">
        <v>29</v>
      </c>
      <c r="J26" s="38" t="s">
        <v>130</v>
      </c>
      <c r="K26" s="17"/>
      <c r="L26" s="18">
        <v>100</v>
      </c>
      <c r="M26" s="18">
        <v>100</v>
      </c>
      <c r="N26" s="18">
        <v>100</v>
      </c>
      <c r="O26" s="18">
        <v>100</v>
      </c>
      <c r="P26" s="18">
        <v>155.6</v>
      </c>
      <c r="Q26" s="18">
        <v>1972.3</v>
      </c>
      <c r="R26" s="18">
        <v>1972</v>
      </c>
      <c r="S26" s="18">
        <v>1977.2</v>
      </c>
      <c r="T26" s="18">
        <v>2032.6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27.75" customHeight="1">
      <c r="A27" s="15">
        <v>20</v>
      </c>
      <c r="B27" s="16" t="s">
        <v>22</v>
      </c>
      <c r="C27" s="16" t="s">
        <v>4</v>
      </c>
      <c r="D27" s="16" t="s">
        <v>33</v>
      </c>
      <c r="E27" s="16" t="s">
        <v>20</v>
      </c>
      <c r="F27" s="16" t="s">
        <v>22</v>
      </c>
      <c r="G27" s="16" t="s">
        <v>20</v>
      </c>
      <c r="H27" s="16" t="s">
        <v>23</v>
      </c>
      <c r="I27" s="16" t="s">
        <v>22</v>
      </c>
      <c r="J27" s="17" t="s">
        <v>32</v>
      </c>
      <c r="K27" s="17"/>
      <c r="L27" s="18"/>
      <c r="M27" s="18"/>
      <c r="N27" s="18"/>
      <c r="O27" s="18"/>
      <c r="P27" s="18">
        <f>P28+P29+P30</f>
        <v>1641.4</v>
      </c>
      <c r="Q27" s="18">
        <f>Q28+Q29+Q30</f>
        <v>1800.0000000000002</v>
      </c>
      <c r="R27" s="18">
        <f>R28+R29+R30</f>
        <v>1900</v>
      </c>
      <c r="S27" s="18">
        <f>S28+S29+S30</f>
        <v>1800</v>
      </c>
      <c r="T27" s="18">
        <f>T28+T29+T30</f>
        <v>1800</v>
      </c>
      <c r="U27" s="29"/>
      <c r="V27" s="29"/>
      <c r="W27" s="29"/>
      <c r="X27" s="29"/>
      <c r="Y27" s="29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53.25" customHeight="1">
      <c r="A28" s="15">
        <v>21</v>
      </c>
      <c r="B28" s="16" t="s">
        <v>89</v>
      </c>
      <c r="C28" s="16" t="s">
        <v>4</v>
      </c>
      <c r="D28" s="16" t="s">
        <v>33</v>
      </c>
      <c r="E28" s="16" t="s">
        <v>36</v>
      </c>
      <c r="F28" s="16" t="s">
        <v>58</v>
      </c>
      <c r="G28" s="16" t="s">
        <v>90</v>
      </c>
      <c r="H28" s="16" t="s">
        <v>23</v>
      </c>
      <c r="I28" s="16" t="s">
        <v>34</v>
      </c>
      <c r="J28" s="17" t="s">
        <v>91</v>
      </c>
      <c r="K28" s="39" t="s">
        <v>92</v>
      </c>
      <c r="L28" s="18">
        <v>100</v>
      </c>
      <c r="M28" s="18">
        <v>100</v>
      </c>
      <c r="N28" s="18">
        <v>100</v>
      </c>
      <c r="O28" s="18">
        <v>100</v>
      </c>
      <c r="P28" s="18">
        <v>1628.5</v>
      </c>
      <c r="Q28" s="18">
        <v>1784.4</v>
      </c>
      <c r="R28" s="18">
        <v>1900</v>
      </c>
      <c r="S28" s="18">
        <v>1800</v>
      </c>
      <c r="T28" s="18">
        <v>1800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53.25" customHeight="1">
      <c r="A29" s="15">
        <v>22</v>
      </c>
      <c r="B29" s="16" t="s">
        <v>89</v>
      </c>
      <c r="C29" s="16" t="s">
        <v>4</v>
      </c>
      <c r="D29" s="16" t="s">
        <v>33</v>
      </c>
      <c r="E29" s="16" t="s">
        <v>36</v>
      </c>
      <c r="F29" s="16" t="s">
        <v>62</v>
      </c>
      <c r="G29" s="16" t="s">
        <v>36</v>
      </c>
      <c r="H29" s="16" t="s">
        <v>23</v>
      </c>
      <c r="I29" s="16" t="s">
        <v>34</v>
      </c>
      <c r="J29" s="17" t="s">
        <v>93</v>
      </c>
      <c r="K29" s="39" t="s">
        <v>92</v>
      </c>
      <c r="L29" s="18">
        <v>100</v>
      </c>
      <c r="M29" s="18">
        <v>100</v>
      </c>
      <c r="N29" s="18">
        <v>100</v>
      </c>
      <c r="O29" s="18">
        <v>100</v>
      </c>
      <c r="P29" s="18">
        <v>7.5</v>
      </c>
      <c r="Q29" s="18">
        <v>10.2</v>
      </c>
      <c r="R29" s="18"/>
      <c r="S29" s="18"/>
      <c r="T29" s="1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53.25" customHeight="1">
      <c r="A30" s="15">
        <v>23</v>
      </c>
      <c r="B30" s="16" t="s">
        <v>89</v>
      </c>
      <c r="C30" s="16" t="s">
        <v>4</v>
      </c>
      <c r="D30" s="16" t="s">
        <v>33</v>
      </c>
      <c r="E30" s="16" t="s">
        <v>36</v>
      </c>
      <c r="F30" s="16" t="s">
        <v>94</v>
      </c>
      <c r="G30" s="16" t="s">
        <v>36</v>
      </c>
      <c r="H30" s="16" t="s">
        <v>23</v>
      </c>
      <c r="I30" s="16" t="s">
        <v>34</v>
      </c>
      <c r="J30" s="17" t="s">
        <v>95</v>
      </c>
      <c r="K30" s="39" t="s">
        <v>92</v>
      </c>
      <c r="L30" s="18">
        <v>100</v>
      </c>
      <c r="M30" s="18">
        <v>100</v>
      </c>
      <c r="N30" s="18">
        <v>100</v>
      </c>
      <c r="O30" s="18">
        <v>100</v>
      </c>
      <c r="P30" s="18">
        <v>5.4</v>
      </c>
      <c r="Q30" s="18">
        <v>5.4</v>
      </c>
      <c r="R30" s="18"/>
      <c r="S30" s="18"/>
      <c r="T30" s="18"/>
      <c r="U30" s="29"/>
      <c r="V30" s="29"/>
      <c r="W30" s="29"/>
      <c r="X30" s="29"/>
      <c r="Y30" s="29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28.5" customHeight="1">
      <c r="A31" s="15">
        <v>24</v>
      </c>
      <c r="B31" s="16" t="s">
        <v>22</v>
      </c>
      <c r="C31" s="16" t="s">
        <v>4</v>
      </c>
      <c r="D31" s="16" t="s">
        <v>42</v>
      </c>
      <c r="E31" s="16" t="s">
        <v>20</v>
      </c>
      <c r="F31" s="16" t="s">
        <v>22</v>
      </c>
      <c r="G31" s="16" t="s">
        <v>20</v>
      </c>
      <c r="H31" s="16" t="s">
        <v>23</v>
      </c>
      <c r="I31" s="16" t="s">
        <v>22</v>
      </c>
      <c r="J31" s="17" t="s">
        <v>41</v>
      </c>
      <c r="K31" s="17"/>
      <c r="L31" s="18"/>
      <c r="M31" s="18"/>
      <c r="N31" s="18"/>
      <c r="O31" s="18"/>
      <c r="P31" s="18">
        <f>P32</f>
        <v>160.6</v>
      </c>
      <c r="Q31" s="18">
        <f>Q32</f>
        <v>350</v>
      </c>
      <c r="R31" s="18">
        <f>R32</f>
        <v>360</v>
      </c>
      <c r="S31" s="18">
        <f>S32</f>
        <v>380</v>
      </c>
      <c r="T31" s="18">
        <f>T32</f>
        <v>400</v>
      </c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41.25" customHeight="1">
      <c r="A32" s="15">
        <v>25</v>
      </c>
      <c r="B32" s="16" t="s">
        <v>89</v>
      </c>
      <c r="C32" s="16" t="s">
        <v>4</v>
      </c>
      <c r="D32" s="16" t="s">
        <v>42</v>
      </c>
      <c r="E32" s="16" t="s">
        <v>31</v>
      </c>
      <c r="F32" s="16" t="s">
        <v>58</v>
      </c>
      <c r="G32" s="16" t="s">
        <v>40</v>
      </c>
      <c r="H32" s="16" t="s">
        <v>23</v>
      </c>
      <c r="I32" s="16" t="s">
        <v>43</v>
      </c>
      <c r="J32" s="17" t="s">
        <v>96</v>
      </c>
      <c r="K32" s="39" t="s">
        <v>92</v>
      </c>
      <c r="L32" s="18">
        <v>50</v>
      </c>
      <c r="M32" s="18">
        <v>50</v>
      </c>
      <c r="N32" s="18">
        <v>50</v>
      </c>
      <c r="O32" s="18">
        <v>50</v>
      </c>
      <c r="P32" s="18">
        <v>160.6</v>
      </c>
      <c r="Q32" s="18">
        <v>350</v>
      </c>
      <c r="R32" s="18">
        <v>360</v>
      </c>
      <c r="S32" s="18">
        <v>380</v>
      </c>
      <c r="T32" s="18">
        <v>400</v>
      </c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9"/>
      <c r="AZ32" s="29"/>
      <c r="BA32" s="28"/>
    </row>
    <row r="33" spans="1:53" s="19" customFormat="1" ht="29.25" customHeight="1">
      <c r="A33" s="15">
        <v>26</v>
      </c>
      <c r="B33" s="16" t="s">
        <v>22</v>
      </c>
      <c r="C33" s="16" t="s">
        <v>4</v>
      </c>
      <c r="D33" s="16" t="s">
        <v>46</v>
      </c>
      <c r="E33" s="16" t="s">
        <v>20</v>
      </c>
      <c r="F33" s="16" t="s">
        <v>22</v>
      </c>
      <c r="G33" s="16" t="s">
        <v>20</v>
      </c>
      <c r="H33" s="16" t="s">
        <v>23</v>
      </c>
      <c r="I33" s="16" t="s">
        <v>22</v>
      </c>
      <c r="J33" s="17" t="s">
        <v>45</v>
      </c>
      <c r="K33" s="17"/>
      <c r="L33" s="18"/>
      <c r="M33" s="18"/>
      <c r="N33" s="18"/>
      <c r="O33" s="18"/>
      <c r="P33" s="18">
        <f>P34</f>
        <v>1</v>
      </c>
      <c r="Q33" s="18">
        <f>Q34</f>
        <v>2</v>
      </c>
      <c r="R33" s="18">
        <f>R34</f>
        <v>2</v>
      </c>
      <c r="S33" s="18">
        <f>S34</f>
        <v>2</v>
      </c>
      <c r="T33" s="18">
        <f>T34</f>
        <v>2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40.5" customHeight="1">
      <c r="A34" s="15">
        <v>27</v>
      </c>
      <c r="B34" s="16" t="s">
        <v>113</v>
      </c>
      <c r="C34" s="16" t="s">
        <v>4</v>
      </c>
      <c r="D34" s="16" t="s">
        <v>33</v>
      </c>
      <c r="E34" s="16" t="s">
        <v>114</v>
      </c>
      <c r="F34" s="16" t="s">
        <v>115</v>
      </c>
      <c r="G34" s="16" t="s">
        <v>20</v>
      </c>
      <c r="H34" s="16" t="s">
        <v>116</v>
      </c>
      <c r="I34" s="16" t="s">
        <v>44</v>
      </c>
      <c r="J34" s="17" t="s">
        <v>112</v>
      </c>
      <c r="K34" s="17" t="s">
        <v>77</v>
      </c>
      <c r="L34" s="18">
        <v>50</v>
      </c>
      <c r="M34" s="18">
        <v>50</v>
      </c>
      <c r="N34" s="18">
        <v>50</v>
      </c>
      <c r="O34" s="18">
        <v>50</v>
      </c>
      <c r="P34" s="18">
        <v>1</v>
      </c>
      <c r="Q34" s="18">
        <v>2</v>
      </c>
      <c r="R34" s="18">
        <v>2</v>
      </c>
      <c r="S34" s="18">
        <v>2</v>
      </c>
      <c r="T34" s="18">
        <v>2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27.75" customHeight="1">
      <c r="A35" s="15">
        <v>28</v>
      </c>
      <c r="B35" s="16" t="s">
        <v>22</v>
      </c>
      <c r="C35" s="16" t="s">
        <v>4</v>
      </c>
      <c r="D35" s="16" t="s">
        <v>48</v>
      </c>
      <c r="E35" s="16" t="s">
        <v>20</v>
      </c>
      <c r="F35" s="16" t="s">
        <v>22</v>
      </c>
      <c r="G35" s="16" t="s">
        <v>20</v>
      </c>
      <c r="H35" s="16" t="s">
        <v>23</v>
      </c>
      <c r="I35" s="16" t="s">
        <v>22</v>
      </c>
      <c r="J35" s="17" t="s">
        <v>47</v>
      </c>
      <c r="K35" s="17"/>
      <c r="L35" s="18"/>
      <c r="M35" s="18"/>
      <c r="N35" s="18"/>
      <c r="O35" s="18"/>
      <c r="P35" s="18">
        <f>P36</f>
        <v>4.6</v>
      </c>
      <c r="Q35" s="18">
        <f>Q36</f>
        <v>8.4</v>
      </c>
      <c r="R35" s="18">
        <f>R36</f>
        <v>8.4</v>
      </c>
      <c r="S35" s="18">
        <f>S36</f>
        <v>8.5</v>
      </c>
      <c r="T35" s="18">
        <f>T36</f>
        <v>9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9"/>
      <c r="AY35" s="29"/>
      <c r="AZ35" s="28"/>
      <c r="BA35" s="28"/>
    </row>
    <row r="36" spans="1:53" s="19" customFormat="1" ht="40.5" customHeight="1">
      <c r="A36" s="15">
        <v>29</v>
      </c>
      <c r="B36" s="16" t="s">
        <v>113</v>
      </c>
      <c r="C36" s="16" t="s">
        <v>4</v>
      </c>
      <c r="D36" s="16" t="s">
        <v>48</v>
      </c>
      <c r="E36" s="16" t="s">
        <v>36</v>
      </c>
      <c r="F36" s="16" t="s">
        <v>56</v>
      </c>
      <c r="G36" s="16" t="s">
        <v>40</v>
      </c>
      <c r="H36" s="16" t="s">
        <v>23</v>
      </c>
      <c r="I36" s="16" t="s">
        <v>49</v>
      </c>
      <c r="J36" s="17" t="s">
        <v>97</v>
      </c>
      <c r="K36" s="17" t="s">
        <v>105</v>
      </c>
      <c r="L36" s="18">
        <v>100</v>
      </c>
      <c r="M36" s="18">
        <v>100</v>
      </c>
      <c r="N36" s="18">
        <v>100</v>
      </c>
      <c r="O36" s="18">
        <v>100</v>
      </c>
      <c r="P36" s="18">
        <v>4.6</v>
      </c>
      <c r="Q36" s="18">
        <v>8.4</v>
      </c>
      <c r="R36" s="18">
        <v>8.4</v>
      </c>
      <c r="S36" s="18">
        <v>8.5</v>
      </c>
      <c r="T36" s="18">
        <v>9</v>
      </c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9"/>
      <c r="AY36" s="29"/>
      <c r="AZ36" s="28"/>
      <c r="BA36" s="28"/>
    </row>
    <row r="37" spans="1:53" s="19" customFormat="1" ht="29.25" customHeight="1">
      <c r="A37" s="15">
        <v>30</v>
      </c>
      <c r="B37" s="16" t="s">
        <v>22</v>
      </c>
      <c r="C37" s="16" t="s">
        <v>8</v>
      </c>
      <c r="D37" s="16" t="s">
        <v>20</v>
      </c>
      <c r="E37" s="16" t="s">
        <v>20</v>
      </c>
      <c r="F37" s="16" t="s">
        <v>22</v>
      </c>
      <c r="G37" s="16" t="s">
        <v>20</v>
      </c>
      <c r="H37" s="16" t="s">
        <v>23</v>
      </c>
      <c r="I37" s="16" t="s">
        <v>22</v>
      </c>
      <c r="J37" s="17" t="s">
        <v>50</v>
      </c>
      <c r="K37" s="17"/>
      <c r="L37" s="18"/>
      <c r="M37" s="18"/>
      <c r="N37" s="18"/>
      <c r="O37" s="18"/>
      <c r="P37" s="18">
        <f>P38+P43+P44</f>
        <v>6481.4</v>
      </c>
      <c r="Q37" s="18">
        <f>Q38+Q43+Q44</f>
        <v>22929</v>
      </c>
      <c r="R37" s="18">
        <f>R38+R43+R44</f>
        <v>21074.4</v>
      </c>
      <c r="S37" s="18">
        <f>S38+S43+S44</f>
        <v>5641.200000000001</v>
      </c>
      <c r="T37" s="18">
        <f>T38+T43+T44</f>
        <v>5641.200000000001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30.75" customHeight="1">
      <c r="A38" s="15">
        <v>31</v>
      </c>
      <c r="B38" s="16" t="s">
        <v>22</v>
      </c>
      <c r="C38" s="16" t="s">
        <v>8</v>
      </c>
      <c r="D38" s="16" t="s">
        <v>30</v>
      </c>
      <c r="E38" s="16" t="s">
        <v>20</v>
      </c>
      <c r="F38" s="16" t="s">
        <v>22</v>
      </c>
      <c r="G38" s="16" t="s">
        <v>20</v>
      </c>
      <c r="H38" s="16" t="s">
        <v>23</v>
      </c>
      <c r="I38" s="16" t="s">
        <v>22</v>
      </c>
      <c r="J38" s="17" t="s">
        <v>51</v>
      </c>
      <c r="K38" s="17"/>
      <c r="L38" s="18"/>
      <c r="M38" s="18"/>
      <c r="N38" s="18"/>
      <c r="O38" s="18"/>
      <c r="P38" s="18">
        <f>P41+P42</f>
        <v>4603</v>
      </c>
      <c r="Q38" s="18">
        <f>Q39</f>
        <v>5545.5</v>
      </c>
      <c r="R38" s="18">
        <f aca="true" t="shared" si="0" ref="R38:T39">R39</f>
        <v>6063.5</v>
      </c>
      <c r="S38" s="18">
        <f t="shared" si="0"/>
        <v>5598.6</v>
      </c>
      <c r="T38" s="18">
        <f t="shared" si="0"/>
        <v>5598.6</v>
      </c>
      <c r="U38" s="29"/>
      <c r="V38" s="29"/>
      <c r="W38" s="29"/>
      <c r="X38" s="29"/>
      <c r="Y38" s="29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27" customHeight="1">
      <c r="A39" s="15">
        <v>32</v>
      </c>
      <c r="B39" s="16" t="s">
        <v>22</v>
      </c>
      <c r="C39" s="16" t="s">
        <v>8</v>
      </c>
      <c r="D39" s="16" t="s">
        <v>30</v>
      </c>
      <c r="E39" s="16" t="s">
        <v>27</v>
      </c>
      <c r="F39" s="16" t="s">
        <v>22</v>
      </c>
      <c r="G39" s="16" t="s">
        <v>20</v>
      </c>
      <c r="H39" s="16" t="s">
        <v>23</v>
      </c>
      <c r="I39" s="16" t="s">
        <v>52</v>
      </c>
      <c r="J39" s="17" t="s">
        <v>106</v>
      </c>
      <c r="K39" s="17"/>
      <c r="L39" s="18"/>
      <c r="M39" s="18"/>
      <c r="N39" s="18"/>
      <c r="O39" s="18"/>
      <c r="P39" s="18">
        <f>P40</f>
        <v>2848.5</v>
      </c>
      <c r="Q39" s="18">
        <f>Q40</f>
        <v>5545.5</v>
      </c>
      <c r="R39" s="18">
        <f t="shared" si="0"/>
        <v>6063.5</v>
      </c>
      <c r="S39" s="18">
        <f t="shared" si="0"/>
        <v>5598.6</v>
      </c>
      <c r="T39" s="18">
        <f t="shared" si="0"/>
        <v>5598.6</v>
      </c>
      <c r="U39" s="29"/>
      <c r="V39" s="29"/>
      <c r="W39" s="29"/>
      <c r="X39" s="29"/>
      <c r="Y39" s="29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27" customHeight="1">
      <c r="A40" s="15">
        <v>33</v>
      </c>
      <c r="B40" s="16" t="s">
        <v>22</v>
      </c>
      <c r="C40" s="16" t="s">
        <v>8</v>
      </c>
      <c r="D40" s="16" t="s">
        <v>30</v>
      </c>
      <c r="E40" s="16" t="s">
        <v>27</v>
      </c>
      <c r="F40" s="16" t="s">
        <v>59</v>
      </c>
      <c r="G40" s="16" t="s">
        <v>20</v>
      </c>
      <c r="H40" s="16" t="s">
        <v>23</v>
      </c>
      <c r="I40" s="16" t="s">
        <v>52</v>
      </c>
      <c r="J40" s="17" t="s">
        <v>107</v>
      </c>
      <c r="K40" s="17"/>
      <c r="L40" s="18"/>
      <c r="M40" s="18"/>
      <c r="N40" s="18"/>
      <c r="O40" s="18"/>
      <c r="P40" s="18">
        <f>P41+P43</f>
        <v>2848.5</v>
      </c>
      <c r="Q40" s="18">
        <f>Q41+Q42</f>
        <v>5545.5</v>
      </c>
      <c r="R40" s="18">
        <f>R41+R42</f>
        <v>6063.5</v>
      </c>
      <c r="S40" s="18">
        <f>S41+S42</f>
        <v>5598.6</v>
      </c>
      <c r="T40" s="18">
        <f>T41+T42</f>
        <v>5598.6</v>
      </c>
      <c r="U40" s="29"/>
      <c r="V40" s="29"/>
      <c r="W40" s="29"/>
      <c r="X40" s="29"/>
      <c r="Y40" s="29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47.25" customHeight="1">
      <c r="A41" s="15">
        <v>34</v>
      </c>
      <c r="B41" s="16" t="s">
        <v>113</v>
      </c>
      <c r="C41" s="16" t="s">
        <v>8</v>
      </c>
      <c r="D41" s="16" t="s">
        <v>30</v>
      </c>
      <c r="E41" s="16" t="s">
        <v>27</v>
      </c>
      <c r="F41" s="16" t="s">
        <v>59</v>
      </c>
      <c r="G41" s="16" t="s">
        <v>38</v>
      </c>
      <c r="H41" s="16" t="s">
        <v>98</v>
      </c>
      <c r="I41" s="16" t="s">
        <v>52</v>
      </c>
      <c r="J41" s="38" t="s">
        <v>119</v>
      </c>
      <c r="K41" s="17" t="s">
        <v>105</v>
      </c>
      <c r="L41" s="18">
        <v>100</v>
      </c>
      <c r="M41" s="18">
        <v>100</v>
      </c>
      <c r="N41" s="18">
        <v>100</v>
      </c>
      <c r="O41" s="18">
        <v>100</v>
      </c>
      <c r="P41" s="18">
        <v>2823.7</v>
      </c>
      <c r="Q41" s="18">
        <v>3172.7</v>
      </c>
      <c r="R41" s="18">
        <v>3738.8</v>
      </c>
      <c r="S41" s="18">
        <v>3738.8</v>
      </c>
      <c r="T41" s="18">
        <v>3738.8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36.75" customHeight="1">
      <c r="A42" s="15">
        <v>35</v>
      </c>
      <c r="B42" s="16" t="s">
        <v>113</v>
      </c>
      <c r="C42" s="16" t="s">
        <v>8</v>
      </c>
      <c r="D42" s="16" t="s">
        <v>30</v>
      </c>
      <c r="E42" s="16" t="s">
        <v>27</v>
      </c>
      <c r="F42" s="16" t="s">
        <v>59</v>
      </c>
      <c r="G42" s="16" t="s">
        <v>38</v>
      </c>
      <c r="H42" s="16" t="s">
        <v>103</v>
      </c>
      <c r="I42" s="16" t="s">
        <v>52</v>
      </c>
      <c r="J42" s="38" t="s">
        <v>120</v>
      </c>
      <c r="K42" s="17" t="s">
        <v>105</v>
      </c>
      <c r="L42" s="18"/>
      <c r="M42" s="18"/>
      <c r="N42" s="18"/>
      <c r="O42" s="18"/>
      <c r="P42" s="18">
        <v>1779.3</v>
      </c>
      <c r="Q42" s="18">
        <v>2372.8</v>
      </c>
      <c r="R42" s="18">
        <v>2324.7</v>
      </c>
      <c r="S42" s="18">
        <v>1859.8</v>
      </c>
      <c r="T42" s="18">
        <v>1859.8</v>
      </c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76.5" customHeight="1">
      <c r="A43" s="15">
        <v>36</v>
      </c>
      <c r="B43" s="16" t="s">
        <v>113</v>
      </c>
      <c r="C43" s="16" t="s">
        <v>8</v>
      </c>
      <c r="D43" s="16" t="s">
        <v>30</v>
      </c>
      <c r="E43" s="16" t="s">
        <v>26</v>
      </c>
      <c r="F43" s="16" t="s">
        <v>101</v>
      </c>
      <c r="G43" s="16" t="s">
        <v>40</v>
      </c>
      <c r="H43" s="16" t="s">
        <v>102</v>
      </c>
      <c r="I43" s="16" t="s">
        <v>52</v>
      </c>
      <c r="J43" s="40" t="s">
        <v>121</v>
      </c>
      <c r="K43" s="17" t="s">
        <v>105</v>
      </c>
      <c r="L43" s="18">
        <v>100</v>
      </c>
      <c r="M43" s="18">
        <v>100</v>
      </c>
      <c r="N43" s="18">
        <v>100</v>
      </c>
      <c r="O43" s="18">
        <v>100</v>
      </c>
      <c r="P43" s="18">
        <v>24.8</v>
      </c>
      <c r="Q43" s="18">
        <v>30</v>
      </c>
      <c r="R43" s="18">
        <v>22.6</v>
      </c>
      <c r="S43" s="18">
        <v>22.6</v>
      </c>
      <c r="T43" s="18">
        <v>22.6</v>
      </c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30" customHeight="1">
      <c r="A44" s="15">
        <v>37</v>
      </c>
      <c r="B44" s="16" t="s">
        <v>22</v>
      </c>
      <c r="C44" s="16" t="s">
        <v>8</v>
      </c>
      <c r="D44" s="16" t="s">
        <v>30</v>
      </c>
      <c r="E44" s="16" t="s">
        <v>104</v>
      </c>
      <c r="F44" s="16" t="s">
        <v>22</v>
      </c>
      <c r="G44" s="16" t="s">
        <v>20</v>
      </c>
      <c r="H44" s="16" t="s">
        <v>23</v>
      </c>
      <c r="I44" s="16" t="s">
        <v>52</v>
      </c>
      <c r="J44" s="17" t="s">
        <v>53</v>
      </c>
      <c r="K44" s="17"/>
      <c r="L44" s="18">
        <v>100</v>
      </c>
      <c r="M44" s="18">
        <v>100</v>
      </c>
      <c r="N44" s="18">
        <v>100</v>
      </c>
      <c r="O44" s="18">
        <v>100</v>
      </c>
      <c r="P44" s="18">
        <f>P45+P46+P47+P52</f>
        <v>1853.6</v>
      </c>
      <c r="Q44" s="18">
        <f>Q45+Q46+Q47+Q52+Q55</f>
        <v>17353.5</v>
      </c>
      <c r="R44" s="18">
        <f>R45+R46+R47+R48+R49+R50+R51+R52+R53+R54+R55</f>
        <v>14988.3</v>
      </c>
      <c r="S44" s="18">
        <f>S45+S46+S47+S52</f>
        <v>20</v>
      </c>
      <c r="T44" s="18">
        <f>T45+T46+T47+T52</f>
        <v>20</v>
      </c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45" customHeight="1">
      <c r="A45" s="15"/>
      <c r="B45" s="16" t="s">
        <v>113</v>
      </c>
      <c r="C45" s="16" t="s">
        <v>8</v>
      </c>
      <c r="D45" s="16" t="s">
        <v>30</v>
      </c>
      <c r="E45" s="16" t="s">
        <v>39</v>
      </c>
      <c r="F45" s="16" t="s">
        <v>99</v>
      </c>
      <c r="G45" s="16" t="s">
        <v>40</v>
      </c>
      <c r="H45" s="16" t="s">
        <v>133</v>
      </c>
      <c r="I45" s="16" t="s">
        <v>52</v>
      </c>
      <c r="J45" s="17" t="s">
        <v>134</v>
      </c>
      <c r="K45" s="17" t="s">
        <v>105</v>
      </c>
      <c r="L45" s="18">
        <v>100</v>
      </c>
      <c r="M45" s="18">
        <v>100</v>
      </c>
      <c r="N45" s="18">
        <v>100</v>
      </c>
      <c r="O45" s="18">
        <v>100</v>
      </c>
      <c r="P45" s="18">
        <v>0</v>
      </c>
      <c r="Q45" s="18">
        <v>0</v>
      </c>
      <c r="R45" s="18">
        <v>44.6</v>
      </c>
      <c r="S45" s="18"/>
      <c r="T45" s="1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55.5" customHeight="1">
      <c r="A46" s="15"/>
      <c r="B46" s="16" t="s">
        <v>113</v>
      </c>
      <c r="C46" s="16" t="s">
        <v>8</v>
      </c>
      <c r="D46" s="16" t="s">
        <v>30</v>
      </c>
      <c r="E46" s="16" t="s">
        <v>39</v>
      </c>
      <c r="F46" s="16" t="s">
        <v>99</v>
      </c>
      <c r="G46" s="16" t="s">
        <v>40</v>
      </c>
      <c r="H46" s="16" t="s">
        <v>127</v>
      </c>
      <c r="I46" s="16" t="s">
        <v>52</v>
      </c>
      <c r="J46" s="38" t="s">
        <v>122</v>
      </c>
      <c r="K46" s="17" t="s">
        <v>105</v>
      </c>
      <c r="L46" s="18">
        <v>100</v>
      </c>
      <c r="M46" s="18">
        <v>100</v>
      </c>
      <c r="N46" s="18">
        <v>100</v>
      </c>
      <c r="O46" s="18">
        <v>100</v>
      </c>
      <c r="P46" s="18">
        <v>1148</v>
      </c>
      <c r="Q46" s="18">
        <v>2698</v>
      </c>
      <c r="R46" s="18">
        <f>1000+5350</f>
        <v>6350</v>
      </c>
      <c r="S46" s="18">
        <v>0</v>
      </c>
      <c r="T46" s="18">
        <v>0</v>
      </c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55.5" customHeight="1">
      <c r="A47" s="15"/>
      <c r="B47" s="16" t="s">
        <v>113</v>
      </c>
      <c r="C47" s="16" t="s">
        <v>8</v>
      </c>
      <c r="D47" s="16" t="s">
        <v>30</v>
      </c>
      <c r="E47" s="16" t="s">
        <v>39</v>
      </c>
      <c r="F47" s="16" t="s">
        <v>99</v>
      </c>
      <c r="G47" s="16" t="s">
        <v>40</v>
      </c>
      <c r="H47" s="16" t="s">
        <v>108</v>
      </c>
      <c r="I47" s="16" t="s">
        <v>52</v>
      </c>
      <c r="J47" s="38" t="s">
        <v>124</v>
      </c>
      <c r="K47" s="17" t="s">
        <v>105</v>
      </c>
      <c r="L47" s="18">
        <v>100</v>
      </c>
      <c r="M47" s="18">
        <v>100</v>
      </c>
      <c r="N47" s="18">
        <v>100</v>
      </c>
      <c r="O47" s="18">
        <v>100</v>
      </c>
      <c r="P47" s="18">
        <v>685.6</v>
      </c>
      <c r="Q47" s="18">
        <v>14635.5</v>
      </c>
      <c r="R47" s="18">
        <v>0</v>
      </c>
      <c r="S47" s="18"/>
      <c r="T47" s="18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55.5" customHeight="1">
      <c r="A48" s="15"/>
      <c r="B48" s="16" t="s">
        <v>113</v>
      </c>
      <c r="C48" s="16" t="s">
        <v>8</v>
      </c>
      <c r="D48" s="16" t="s">
        <v>30</v>
      </c>
      <c r="E48" s="16" t="s">
        <v>39</v>
      </c>
      <c r="F48" s="16" t="s">
        <v>99</v>
      </c>
      <c r="G48" s="16" t="s">
        <v>40</v>
      </c>
      <c r="H48" s="16" t="s">
        <v>109</v>
      </c>
      <c r="I48" s="16" t="s">
        <v>52</v>
      </c>
      <c r="J48" s="38" t="s">
        <v>125</v>
      </c>
      <c r="K48" s="17" t="s">
        <v>105</v>
      </c>
      <c r="L48" s="18">
        <v>100</v>
      </c>
      <c r="M48" s="18">
        <v>100</v>
      </c>
      <c r="N48" s="18">
        <v>100</v>
      </c>
      <c r="O48" s="18">
        <v>100</v>
      </c>
      <c r="P48" s="18">
        <v>160.4</v>
      </c>
      <c r="Q48" s="18">
        <v>160.4</v>
      </c>
      <c r="R48" s="18">
        <v>160.4</v>
      </c>
      <c r="S48" s="18"/>
      <c r="T48" s="18"/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55.5" customHeight="1">
      <c r="A49" s="15"/>
      <c r="B49" s="16" t="s">
        <v>113</v>
      </c>
      <c r="C49" s="16" t="s">
        <v>8</v>
      </c>
      <c r="D49" s="16" t="s">
        <v>30</v>
      </c>
      <c r="E49" s="16" t="s">
        <v>39</v>
      </c>
      <c r="F49" s="16" t="s">
        <v>99</v>
      </c>
      <c r="G49" s="16" t="s">
        <v>40</v>
      </c>
      <c r="H49" s="16" t="s">
        <v>110</v>
      </c>
      <c r="I49" s="16" t="s">
        <v>52</v>
      </c>
      <c r="J49" s="38" t="s">
        <v>126</v>
      </c>
      <c r="K49" s="17" t="s">
        <v>105</v>
      </c>
      <c r="L49" s="18">
        <v>100</v>
      </c>
      <c r="M49" s="18">
        <v>100</v>
      </c>
      <c r="N49" s="18">
        <v>100</v>
      </c>
      <c r="O49" s="18">
        <v>100</v>
      </c>
      <c r="P49" s="18">
        <v>0</v>
      </c>
      <c r="Q49" s="18">
        <v>232.8</v>
      </c>
      <c r="R49" s="18">
        <v>206</v>
      </c>
      <c r="S49" s="18"/>
      <c r="T49" s="18"/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55.5" customHeight="1">
      <c r="A50" s="15"/>
      <c r="B50" s="16" t="s">
        <v>113</v>
      </c>
      <c r="C50" s="16" t="s">
        <v>8</v>
      </c>
      <c r="D50" s="16" t="s">
        <v>30</v>
      </c>
      <c r="E50" s="16" t="s">
        <v>135</v>
      </c>
      <c r="F50" s="16" t="s">
        <v>99</v>
      </c>
      <c r="G50" s="16" t="s">
        <v>40</v>
      </c>
      <c r="H50" s="16" t="s">
        <v>136</v>
      </c>
      <c r="I50" s="16" t="s">
        <v>52</v>
      </c>
      <c r="J50" s="38" t="s">
        <v>124</v>
      </c>
      <c r="K50" s="17" t="s">
        <v>105</v>
      </c>
      <c r="L50" s="18">
        <v>100</v>
      </c>
      <c r="M50" s="18">
        <v>100</v>
      </c>
      <c r="N50" s="18">
        <v>100</v>
      </c>
      <c r="O50" s="18">
        <v>100</v>
      </c>
      <c r="P50" s="18">
        <v>0</v>
      </c>
      <c r="Q50" s="18">
        <v>0</v>
      </c>
      <c r="R50" s="18">
        <f>685.6-207.9+241.5</f>
        <v>719.2</v>
      </c>
      <c r="S50" s="18">
        <v>0</v>
      </c>
      <c r="T50" s="18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55.5" customHeight="1">
      <c r="A51" s="15"/>
      <c r="B51" s="16" t="s">
        <v>113</v>
      </c>
      <c r="C51" s="16" t="s">
        <v>8</v>
      </c>
      <c r="D51" s="16" t="s">
        <v>30</v>
      </c>
      <c r="E51" s="16" t="s">
        <v>39</v>
      </c>
      <c r="F51" s="16" t="s">
        <v>99</v>
      </c>
      <c r="G51" s="16" t="s">
        <v>40</v>
      </c>
      <c r="H51" s="16" t="s">
        <v>137</v>
      </c>
      <c r="I51" s="16" t="s">
        <v>52</v>
      </c>
      <c r="J51" s="38" t="s">
        <v>138</v>
      </c>
      <c r="K51" s="17" t="s">
        <v>105</v>
      </c>
      <c r="L51" s="18">
        <v>100</v>
      </c>
      <c r="M51" s="18">
        <v>100</v>
      </c>
      <c r="N51" s="18">
        <v>100</v>
      </c>
      <c r="O51" s="18">
        <v>100</v>
      </c>
      <c r="P51" s="18">
        <v>0</v>
      </c>
      <c r="Q51" s="18">
        <v>0</v>
      </c>
      <c r="R51" s="18">
        <f>3077.5+2062.5+163.1</f>
        <v>5303.1</v>
      </c>
      <c r="S51" s="18"/>
      <c r="T51" s="18"/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74.25" customHeight="1">
      <c r="A52" s="15"/>
      <c r="B52" s="16" t="s">
        <v>113</v>
      </c>
      <c r="C52" s="16" t="s">
        <v>8</v>
      </c>
      <c r="D52" s="16" t="s">
        <v>30</v>
      </c>
      <c r="E52" s="16" t="s">
        <v>39</v>
      </c>
      <c r="F52" s="16" t="s">
        <v>99</v>
      </c>
      <c r="G52" s="16" t="s">
        <v>40</v>
      </c>
      <c r="H52" s="16" t="s">
        <v>100</v>
      </c>
      <c r="I52" s="16" t="s">
        <v>52</v>
      </c>
      <c r="J52" s="41" t="s">
        <v>123</v>
      </c>
      <c r="K52" s="17" t="s">
        <v>105</v>
      </c>
      <c r="L52" s="18">
        <v>100</v>
      </c>
      <c r="M52" s="18">
        <v>100</v>
      </c>
      <c r="N52" s="18">
        <v>100</v>
      </c>
      <c r="O52" s="18">
        <v>100</v>
      </c>
      <c r="P52" s="18">
        <v>20</v>
      </c>
      <c r="Q52" s="18">
        <v>20</v>
      </c>
      <c r="R52" s="18">
        <v>20</v>
      </c>
      <c r="S52" s="18">
        <v>20</v>
      </c>
      <c r="T52" s="18">
        <v>20</v>
      </c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74.25" customHeight="1">
      <c r="A53" s="15"/>
      <c r="B53" s="42" t="s">
        <v>113</v>
      </c>
      <c r="C53" s="42" t="s">
        <v>8</v>
      </c>
      <c r="D53" s="42" t="s">
        <v>30</v>
      </c>
      <c r="E53" s="42" t="s">
        <v>135</v>
      </c>
      <c r="F53" s="42" t="s">
        <v>99</v>
      </c>
      <c r="G53" s="42" t="s">
        <v>40</v>
      </c>
      <c r="H53" s="42" t="s">
        <v>139</v>
      </c>
      <c r="I53" s="42" t="s">
        <v>52</v>
      </c>
      <c r="J53" s="38" t="s">
        <v>140</v>
      </c>
      <c r="K53" s="17" t="s">
        <v>105</v>
      </c>
      <c r="L53" s="18">
        <v>100</v>
      </c>
      <c r="M53" s="18">
        <v>100</v>
      </c>
      <c r="N53" s="18">
        <v>100</v>
      </c>
      <c r="O53" s="18">
        <v>100</v>
      </c>
      <c r="P53" s="18">
        <v>0</v>
      </c>
      <c r="Q53" s="18">
        <v>0</v>
      </c>
      <c r="R53" s="18">
        <v>1932</v>
      </c>
      <c r="S53" s="18">
        <v>0</v>
      </c>
      <c r="T53" s="18">
        <v>0</v>
      </c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74.25" customHeight="1">
      <c r="A54" s="15"/>
      <c r="B54" s="16" t="s">
        <v>113</v>
      </c>
      <c r="C54" s="16" t="s">
        <v>8</v>
      </c>
      <c r="D54" s="16" t="s">
        <v>141</v>
      </c>
      <c r="E54" s="16" t="s">
        <v>36</v>
      </c>
      <c r="F54" s="16" t="s">
        <v>37</v>
      </c>
      <c r="G54" s="16" t="s">
        <v>40</v>
      </c>
      <c r="H54" s="16" t="s">
        <v>23</v>
      </c>
      <c r="I54" s="16" t="s">
        <v>49</v>
      </c>
      <c r="J54" s="38" t="s">
        <v>142</v>
      </c>
      <c r="K54" s="17" t="s">
        <v>143</v>
      </c>
      <c r="L54" s="18">
        <v>100</v>
      </c>
      <c r="M54" s="18">
        <v>100</v>
      </c>
      <c r="N54" s="18">
        <v>100</v>
      </c>
      <c r="O54" s="18">
        <v>100</v>
      </c>
      <c r="P54" s="18">
        <v>0</v>
      </c>
      <c r="Q54" s="18">
        <v>0</v>
      </c>
      <c r="R54" s="18">
        <v>92</v>
      </c>
      <c r="S54" s="18">
        <v>0</v>
      </c>
      <c r="T54" s="18">
        <v>0</v>
      </c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19" customFormat="1" ht="69" customHeight="1">
      <c r="A55" s="15"/>
      <c r="B55" s="16" t="s">
        <v>113</v>
      </c>
      <c r="C55" s="16" t="s">
        <v>8</v>
      </c>
      <c r="D55" s="16" t="s">
        <v>39</v>
      </c>
      <c r="E55" s="16" t="s">
        <v>36</v>
      </c>
      <c r="F55" s="16" t="s">
        <v>144</v>
      </c>
      <c r="G55" s="16" t="s">
        <v>40</v>
      </c>
      <c r="H55" s="16" t="s">
        <v>23</v>
      </c>
      <c r="I55" s="16" t="s">
        <v>49</v>
      </c>
      <c r="J55" s="38" t="s">
        <v>145</v>
      </c>
      <c r="K55" s="17" t="s">
        <v>143</v>
      </c>
      <c r="L55" s="18">
        <v>100</v>
      </c>
      <c r="M55" s="18">
        <v>100</v>
      </c>
      <c r="N55" s="18">
        <v>100</v>
      </c>
      <c r="O55" s="18">
        <v>100</v>
      </c>
      <c r="P55" s="18">
        <v>0</v>
      </c>
      <c r="Q55" s="18">
        <v>0</v>
      </c>
      <c r="R55" s="18">
        <v>161</v>
      </c>
      <c r="S55" s="18">
        <v>0</v>
      </c>
      <c r="T55" s="18">
        <v>0</v>
      </c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  <c r="AF55" s="30"/>
      <c r="AG55" s="30"/>
      <c r="AH55" s="30"/>
      <c r="AI55" s="30"/>
      <c r="AJ55" s="30"/>
      <c r="AK55" s="30"/>
      <c r="AL55" s="30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19" customFormat="1" ht="27.75" customHeight="1">
      <c r="A56" s="49" t="s">
        <v>21</v>
      </c>
      <c r="B56" s="50"/>
      <c r="C56" s="50"/>
      <c r="D56" s="50"/>
      <c r="E56" s="50"/>
      <c r="F56" s="50"/>
      <c r="G56" s="50"/>
      <c r="H56" s="50"/>
      <c r="I56" s="50"/>
      <c r="J56" s="51"/>
      <c r="K56" s="17"/>
      <c r="L56" s="18"/>
      <c r="M56" s="18"/>
      <c r="N56" s="18"/>
      <c r="O56" s="18"/>
      <c r="P56" s="18">
        <f>P10+P14+P20+P22+P27+P31+P33+P35+P37</f>
        <v>16379.900000000001</v>
      </c>
      <c r="Q56" s="18">
        <f>Q10+Q14+Q20+Q22+Q27+Q31+Q33+Q35+Q37</f>
        <v>39720</v>
      </c>
      <c r="R56" s="18">
        <f>R10+R14+R20+R22+R27+R31+R33+R35+R37</f>
        <v>38032.5</v>
      </c>
      <c r="S56" s="18">
        <f>S10+S14+S20+S22+S27+S31+S33+S35+S37</f>
        <v>23299.1</v>
      </c>
      <c r="T56" s="18">
        <f>T10+T14+T20+T22+T27+T31+T33+T35+T37</f>
        <v>23500.3</v>
      </c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  <c r="AF56" s="30"/>
      <c r="AG56" s="30"/>
      <c r="AH56" s="30"/>
      <c r="AI56" s="30"/>
      <c r="AJ56" s="30"/>
      <c r="AK56" s="30"/>
      <c r="AL56" s="30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19" customFormat="1" ht="1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9"/>
      <c r="V57" s="29"/>
      <c r="W57" s="29"/>
      <c r="X57" s="29"/>
      <c r="Y57" s="29"/>
      <c r="Z57" s="29"/>
      <c r="AA57" s="28"/>
      <c r="AB57" s="28"/>
      <c r="AC57" s="28"/>
      <c r="AD57" s="29"/>
      <c r="AE57" s="29"/>
      <c r="AF57" s="30"/>
      <c r="AG57" s="30"/>
      <c r="AH57" s="30"/>
      <c r="AI57" s="30"/>
      <c r="AJ57" s="30"/>
      <c r="AK57" s="30"/>
      <c r="AL57" s="30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19" customFormat="1" ht="1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  <c r="AF58" s="31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21:31" ht="15"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</row>
    <row r="60" spans="21:31" ht="15"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</row>
    <row r="61" spans="21:31" ht="15"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</row>
    <row r="62" spans="21:31" ht="15"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</row>
    <row r="63" spans="21:31" ht="15"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</row>
    <row r="64" spans="21:31" ht="15"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</row>
    <row r="65" spans="21:31" ht="15"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</row>
    <row r="66" spans="21:31" ht="15"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</row>
    <row r="67" spans="21:31" ht="15"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</row>
    <row r="68" spans="21:31" ht="15"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</row>
    <row r="69" spans="21:31" ht="15"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</row>
    <row r="70" spans="21:31" ht="15"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</row>
    <row r="71" spans="21:31" ht="15"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</row>
    <row r="72" spans="21:31" ht="15"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</row>
    <row r="73" spans="21:31" ht="15"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</row>
    <row r="74" spans="21:31" ht="15"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</row>
    <row r="75" spans="21:31" ht="15"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</row>
    <row r="76" spans="21:31" ht="15"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</row>
    <row r="77" spans="21:31" ht="15"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</row>
    <row r="78" spans="21:31" ht="15"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</row>
    <row r="79" spans="21:31" ht="15"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</row>
    <row r="80" spans="21:31" ht="15"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  <row r="81" spans="21:31" ht="15">
      <c r="U81" s="28"/>
      <c r="V81" s="28"/>
      <c r="W81" s="28"/>
      <c r="X81" s="28"/>
      <c r="Y81" s="28"/>
      <c r="Z81" s="28"/>
      <c r="AA81" s="28"/>
      <c r="AB81" s="28"/>
      <c r="AC81" s="28"/>
      <c r="AD81" s="29"/>
      <c r="AE81" s="29"/>
    </row>
    <row r="82" spans="21:31" ht="15">
      <c r="U82" s="28"/>
      <c r="V82" s="28"/>
      <c r="W82" s="28"/>
      <c r="X82" s="28"/>
      <c r="Y82" s="28"/>
      <c r="Z82" s="28"/>
      <c r="AA82" s="28"/>
      <c r="AB82" s="28"/>
      <c r="AC82" s="28"/>
      <c r="AD82" s="29"/>
      <c r="AE82" s="29"/>
    </row>
    <row r="83" spans="21:31" ht="15">
      <c r="U83" s="28"/>
      <c r="V83" s="28"/>
      <c r="W83" s="28"/>
      <c r="X83" s="28"/>
      <c r="Y83" s="28"/>
      <c r="Z83" s="28"/>
      <c r="AA83" s="28"/>
      <c r="AB83" s="28"/>
      <c r="AC83" s="28"/>
      <c r="AD83" s="29"/>
      <c r="AE83" s="29"/>
    </row>
    <row r="84" spans="21:31" ht="15">
      <c r="U84" s="28"/>
      <c r="V84" s="28"/>
      <c r="W84" s="28"/>
      <c r="X84" s="28"/>
      <c r="Y84" s="28"/>
      <c r="Z84" s="28"/>
      <c r="AA84" s="28"/>
      <c r="AB84" s="28"/>
      <c r="AC84" s="28"/>
      <c r="AD84" s="29"/>
      <c r="AE84" s="29"/>
    </row>
  </sheetData>
  <sheetProtection/>
  <mergeCells count="16">
    <mergeCell ref="A56:J56"/>
    <mergeCell ref="J4:J6"/>
    <mergeCell ref="T5:T6"/>
    <mergeCell ref="B4:I4"/>
    <mergeCell ref="C5:G5"/>
    <mergeCell ref="H5:I5"/>
    <mergeCell ref="B5:B6"/>
    <mergeCell ref="L4:O5"/>
    <mergeCell ref="K4:K6"/>
    <mergeCell ref="S5:S6"/>
    <mergeCell ref="A2:T2"/>
    <mergeCell ref="R5:R6"/>
    <mergeCell ref="Q4:Q6"/>
    <mergeCell ref="R4:T4"/>
    <mergeCell ref="P4:P6"/>
    <mergeCell ref="A4:A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2017-06-02T03:48:03Z</cp:lastPrinted>
  <dcterms:created xsi:type="dcterms:W3CDTF">2012-10-11T11:27:54Z</dcterms:created>
  <dcterms:modified xsi:type="dcterms:W3CDTF">2017-06-22T07:15:51Z</dcterms:modified>
  <cp:category/>
  <cp:version/>
  <cp:contentType/>
  <cp:contentStatus/>
</cp:coreProperties>
</file>