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'Лист1'!$A$1:$F$34</definedName>
  </definedNames>
  <calcPr fullCalcOnLoad="1"/>
</workbook>
</file>

<file path=xl/sharedStrings.xml><?xml version="1.0" encoding="utf-8"?>
<sst xmlns="http://schemas.openxmlformats.org/spreadsheetml/2006/main" count="84" uniqueCount="78">
  <si>
    <t>0800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</si>
  <si>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</si>
  <si>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</si>
  <si>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</si>
  <si>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Социальная политика</t>
  </si>
  <si>
    <t>1000</t>
  </si>
  <si>
    <t>Пенсионное обеспечение</t>
  </si>
  <si>
    <t>1001</t>
  </si>
  <si>
    <t>Всего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</si>
  <si>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</si>
  <si>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</si>
  <si>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</si>
  <si>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</si>
  <si>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</si>
  <si>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</si>
  <si>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</si>
  <si>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</si>
  <si>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</si>
  <si>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</si>
  <si>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</si>
  <si>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</si>
  <si>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</si>
  <si>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</si>
  <si>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</si>
  <si>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</si>
  <si>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</si>
  <si>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</si>
  <si>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9</t>
  </si>
  <si>
    <t>11</t>
  </si>
  <si>
    <t>13</t>
  </si>
  <si>
    <t>14</t>
  </si>
  <si>
    <t>15</t>
  </si>
  <si>
    <t>18</t>
  </si>
  <si>
    <t>19</t>
  </si>
  <si>
    <t>Резервные фонды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</si>
  <si>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</si>
  <si>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</si>
  <si>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</si>
  <si>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</si>
  <si>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Благоустройство</t>
  </si>
  <si>
    <t>0503</t>
  </si>
  <si>
    <t>( рублей)</t>
  </si>
  <si>
    <t>0111</t>
  </si>
  <si>
    <t>0113</t>
  </si>
  <si>
    <t>Условно утвержденные расходы</t>
  </si>
  <si>
    <t>Коммунальное хозяйство</t>
  </si>
  <si>
    <t>0502</t>
  </si>
  <si>
    <t>Обеспечение пожарной безопасности</t>
  </si>
  <si>
    <t>0310</t>
  </si>
  <si>
    <t>Дорожное хозяйство (дорожные фоды)</t>
  </si>
  <si>
    <t>0409</t>
  </si>
  <si>
    <t>Жилищное хозяйство</t>
  </si>
  <si>
    <t>0501</t>
  </si>
  <si>
    <t xml:space="preserve">                                                             </t>
  </si>
  <si>
    <t xml:space="preserve"> </t>
  </si>
  <si>
    <t>Культура</t>
  </si>
  <si>
    <t>Приложение 5</t>
  </si>
  <si>
    <t>Другие общегосударственные вопросы</t>
  </si>
  <si>
    <t>0314</t>
  </si>
  <si>
    <t>Другие вопросы в области национальной безопасности и правоохранительной деятельности</t>
  </si>
  <si>
    <t>2017 год</t>
  </si>
  <si>
    <t>2018 год</t>
  </si>
  <si>
    <t>8</t>
  </si>
  <si>
    <t>10</t>
  </si>
  <si>
    <t>12</t>
  </si>
  <si>
    <t>16</t>
  </si>
  <si>
    <t>17</t>
  </si>
  <si>
    <t>20</t>
  </si>
  <si>
    <t>21</t>
  </si>
  <si>
    <t>Культура, кинематография</t>
  </si>
  <si>
    <t>Транспорт</t>
  </si>
  <si>
    <t>0408</t>
  </si>
  <si>
    <t>Распределение расходов бюджета поселка Балахта по разделам и 
подразделам классификации расходов бюджетов Российской Федерации 
на 2017 год и плановый период 2018-2019 годов</t>
  </si>
  <si>
    <t>2019 год</t>
  </si>
  <si>
    <t>1102</t>
  </si>
  <si>
    <t>Культура, спорт</t>
  </si>
  <si>
    <t xml:space="preserve">К решению Балахтинского поселкового Совета депутатов  «О бюджете поселка Балахта на 2017 год  и  плановый период 2018-2019годов»    
</t>
  </si>
  <si>
    <t xml:space="preserve">                                                           от 26.06.2017     №  вн-77р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</si>
</sst>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172" fontId="1" fillId="0" borderId="0" xfId="0" applyNumberFormat="1" applyFont="1" applyAlignment="1">
      <alignment horizontal="right" vertical="top" wrapText="1"/>
    </xf>
    <xf numFmtId="2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vertical="top"/>
    </xf>
    <xf numFmtId="2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2" fontId="1" fillId="0" borderId="0" xfId="0" applyNumberFormat="1" applyFont="1" applyAlignment="1">
      <alignment horizontal="right" vertical="top" wrapText="1"/>
    </xf>
    <xf numFmtId="172" fontId="1" fillId="0" borderId="0" xfId="0" applyNumberFormat="1" applyFont="1" applyAlignment="1" quotePrefix="1">
      <alignment horizontal="right" vertical="top" wrapText="1"/>
    </xf>
    <xf numFmtId="0" fontId="0" fillId="0" borderId="0" xfId="0" applyFont="1" applyAlignment="1">
      <alignment horizontal="right" vertical="top" wrapText="1"/>
    </xf>
    <xf numFmtId="172" fontId="1" fillId="0" borderId="0" xfId="0" applyNumberFormat="1" applyFont="1" applyAlignment="1">
      <alignment vertical="top" wrapText="1"/>
    </xf>
    <xf numFmtId="172" fontId="1" fillId="0" borderId="0" xfId="0" applyNumberFormat="1" applyFont="1" applyAlignment="1" quotePrefix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82" zoomScaleNormal="82" zoomScaleSheetLayoutView="91" zoomScalePageLayoutView="0" workbookViewId="0" topLeftCell="A1">
      <selection activeCell="D3" sqref="D3:F3"/>
    </sheetView>
  </sheetViews>
  <sheetFormatPr defaultColWidth="9.125" defaultRowHeight="12.75"/>
  <cols>
    <col min="1" max="1" width="4.875" style="21" customWidth="1"/>
    <col min="2" max="2" width="35.375" style="22" customWidth="1"/>
    <col min="3" max="3" width="11.125" style="25" customWidth="1"/>
    <col min="4" max="4" width="19.375" style="30" customWidth="1"/>
    <col min="5" max="5" width="17.625" style="18" customWidth="1"/>
    <col min="6" max="6" width="20.125" style="18" customWidth="1"/>
    <col min="7" max="16384" width="9.125" style="18" customWidth="1"/>
  </cols>
  <sheetData>
    <row r="1" spans="1:6" s="2" customFormat="1" ht="23.25" customHeight="1">
      <c r="A1" s="4"/>
      <c r="D1" s="35" t="s">
        <v>56</v>
      </c>
      <c r="E1" s="36"/>
      <c r="F1" s="36"/>
    </row>
    <row r="2" spans="1:6" s="2" customFormat="1" ht="54" customHeight="1">
      <c r="A2" s="4"/>
      <c r="C2" s="11"/>
      <c r="D2" s="44" t="s">
        <v>76</v>
      </c>
      <c r="E2" s="45"/>
      <c r="F2" s="45"/>
    </row>
    <row r="3" spans="1:6" s="2" customFormat="1" ht="15">
      <c r="A3" s="4"/>
      <c r="D3" s="38" t="s">
        <v>77</v>
      </c>
      <c r="E3" s="43"/>
      <c r="F3" s="43"/>
    </row>
    <row r="4" spans="1:6" s="2" customFormat="1" ht="15">
      <c r="A4" s="4"/>
      <c r="D4" s="35"/>
      <c r="E4" s="37"/>
      <c r="F4" s="37"/>
    </row>
    <row r="5" spans="1:6" s="2" customFormat="1" ht="15">
      <c r="A5" s="4"/>
      <c r="D5" s="38" t="s">
        <v>53</v>
      </c>
      <c r="E5" s="39"/>
      <c r="F5" s="39"/>
    </row>
    <row r="6" spans="1:6" s="2" customFormat="1" ht="54" customHeight="1">
      <c r="A6" s="41" t="s">
        <v>72</v>
      </c>
      <c r="B6" s="42"/>
      <c r="C6" s="42"/>
      <c r="D6" s="42"/>
      <c r="E6" s="42"/>
      <c r="F6" s="42"/>
    </row>
    <row r="7" spans="1:6" s="2" customFormat="1" ht="15">
      <c r="A7" s="14"/>
      <c r="B7" s="13"/>
      <c r="C7" s="13"/>
      <c r="D7" s="13"/>
      <c r="E7" s="13"/>
      <c r="F7" s="13"/>
    </row>
    <row r="8" spans="1:6" s="2" customFormat="1" ht="15">
      <c r="A8" s="4"/>
      <c r="D8" s="3"/>
      <c r="E8" s="3"/>
      <c r="F8" s="3" t="s">
        <v>41</v>
      </c>
    </row>
    <row r="9" spans="1:6" ht="49.5" customHeight="1">
      <c r="A9" s="15" t="s">
        <v>13</v>
      </c>
      <c r="B9" s="15" t="s">
        <v>14</v>
      </c>
      <c r="C9" s="16" t="s">
        <v>15</v>
      </c>
      <c r="D9" s="17" t="s">
        <v>60</v>
      </c>
      <c r="E9" s="17" t="s">
        <v>61</v>
      </c>
      <c r="F9" s="17" t="s">
        <v>73</v>
      </c>
    </row>
    <row r="10" spans="1:6" ht="15">
      <c r="A10" s="6"/>
      <c r="B10" s="1" t="s">
        <v>16</v>
      </c>
      <c r="C10" s="1" t="s">
        <v>17</v>
      </c>
      <c r="D10" s="31" t="s">
        <v>18</v>
      </c>
      <c r="E10" s="1" t="s">
        <v>19</v>
      </c>
      <c r="F10" s="1" t="s">
        <v>54</v>
      </c>
    </row>
    <row r="11" spans="1:6" ht="22.5" customHeight="1">
      <c r="A11" s="6" t="s">
        <v>16</v>
      </c>
      <c r="B11" s="7" t="s">
        <v>23</v>
      </c>
      <c r="C11" s="6" t="s">
        <v>24</v>
      </c>
      <c r="D11" s="32">
        <f>D12+D13+D14+D15</f>
        <v>6848128.8</v>
      </c>
      <c r="E11" s="19">
        <f>E12+E13+E14+E15</f>
        <v>5697544</v>
      </c>
      <c r="F11" s="19">
        <f>F12+F13+F14+F15</f>
        <v>5162462</v>
      </c>
    </row>
    <row r="12" spans="1:6" ht="63.75" customHeight="1">
      <c r="A12" s="6" t="s">
        <v>17</v>
      </c>
      <c r="B12" s="7" t="s">
        <v>25</v>
      </c>
      <c r="C12" s="5" t="s">
        <v>26</v>
      </c>
      <c r="D12" s="29">
        <v>681656</v>
      </c>
      <c r="E12" s="9">
        <v>681669</v>
      </c>
      <c r="F12" s="9">
        <v>715753</v>
      </c>
    </row>
    <row r="13" spans="1:6" ht="94.5" customHeight="1">
      <c r="A13" s="6" t="s">
        <v>18</v>
      </c>
      <c r="B13" s="7" t="s">
        <v>2</v>
      </c>
      <c r="C13" s="5" t="s">
        <v>3</v>
      </c>
      <c r="D13" s="29">
        <f>4090383+1298411+9779+22600+15000+6985-3000-3000+9000</f>
        <v>5446158</v>
      </c>
      <c r="E13" s="9">
        <f>4931388-581913</f>
        <v>4349475</v>
      </c>
      <c r="F13" s="9">
        <f>4947204-1173895</f>
        <v>3773309</v>
      </c>
    </row>
    <row r="14" spans="1:6" ht="15">
      <c r="A14" s="6" t="s">
        <v>19</v>
      </c>
      <c r="B14" s="7" t="s">
        <v>34</v>
      </c>
      <c r="C14" s="5" t="s">
        <v>42</v>
      </c>
      <c r="D14" s="29">
        <v>30000</v>
      </c>
      <c r="E14" s="9">
        <v>30000</v>
      </c>
      <c r="F14" s="9">
        <v>30000</v>
      </c>
    </row>
    <row r="15" spans="1:6" ht="30.75">
      <c r="A15" s="6" t="s">
        <v>20</v>
      </c>
      <c r="B15" s="7" t="s">
        <v>57</v>
      </c>
      <c r="C15" s="5" t="s">
        <v>43</v>
      </c>
      <c r="D15" s="29">
        <f>415850+45000+2400+17000+37000+155084+20000-75000-8019.2-12000.28+75000+12000.28+3000+3000</f>
        <v>690314.8</v>
      </c>
      <c r="E15" s="9">
        <v>636400</v>
      </c>
      <c r="F15" s="9">
        <v>643400</v>
      </c>
    </row>
    <row r="16" spans="1:6" ht="30.75">
      <c r="A16" s="6" t="s">
        <v>21</v>
      </c>
      <c r="B16" s="7" t="s">
        <v>35</v>
      </c>
      <c r="C16" s="5" t="s">
        <v>36</v>
      </c>
      <c r="D16" s="29">
        <f>D17+D18+D19</f>
        <v>293513.2</v>
      </c>
      <c r="E16" s="9">
        <f>E17+E18+E19</f>
        <v>222400</v>
      </c>
      <c r="F16" s="9">
        <f>F17+F18+F19</f>
        <v>229325</v>
      </c>
    </row>
    <row r="17" spans="1:6" ht="78">
      <c r="A17" s="6" t="s">
        <v>22</v>
      </c>
      <c r="B17" s="7" t="s">
        <v>9</v>
      </c>
      <c r="C17" s="5" t="s">
        <v>10</v>
      </c>
      <c r="D17" s="29">
        <v>30238</v>
      </c>
      <c r="E17" s="9">
        <v>30300</v>
      </c>
      <c r="F17" s="9">
        <v>30400</v>
      </c>
    </row>
    <row r="18" spans="1:6" s="30" customFormat="1" ht="32.25" customHeight="1">
      <c r="A18" s="27" t="s">
        <v>62</v>
      </c>
      <c r="B18" s="8" t="s">
        <v>47</v>
      </c>
      <c r="C18" s="28" t="s">
        <v>48</v>
      </c>
      <c r="D18" s="29">
        <f>136000+160384+8019.2-88000</f>
        <v>216403.2</v>
      </c>
      <c r="E18" s="29">
        <v>145200</v>
      </c>
      <c r="F18" s="29">
        <v>151925</v>
      </c>
    </row>
    <row r="19" spans="1:6" ht="60" customHeight="1">
      <c r="A19" s="6" t="s">
        <v>27</v>
      </c>
      <c r="B19" s="7" t="s">
        <v>59</v>
      </c>
      <c r="C19" s="5" t="s">
        <v>58</v>
      </c>
      <c r="D19" s="29">
        <v>46872</v>
      </c>
      <c r="E19" s="9">
        <v>46900</v>
      </c>
      <c r="F19" s="9">
        <v>47000</v>
      </c>
    </row>
    <row r="20" spans="1:6" ht="15">
      <c r="A20" s="6" t="s">
        <v>63</v>
      </c>
      <c r="B20" s="7" t="s">
        <v>11</v>
      </c>
      <c r="C20" s="5" t="s">
        <v>12</v>
      </c>
      <c r="D20" s="29">
        <f>D22+D21</f>
        <v>18774860</v>
      </c>
      <c r="E20" s="9">
        <f>E21+E22</f>
        <v>7056300</v>
      </c>
      <c r="F20" s="9">
        <f>F21+F22</f>
        <v>7150400</v>
      </c>
    </row>
    <row r="21" spans="1:6" ht="15">
      <c r="A21" s="6"/>
      <c r="B21" s="7" t="s">
        <v>70</v>
      </c>
      <c r="C21" s="5" t="s">
        <v>71</v>
      </c>
      <c r="D21" s="29">
        <v>5901919</v>
      </c>
      <c r="E21" s="9">
        <v>5900000</v>
      </c>
      <c r="F21" s="9">
        <v>5900000</v>
      </c>
    </row>
    <row r="22" spans="1:6" ht="30.75">
      <c r="A22" s="6" t="s">
        <v>28</v>
      </c>
      <c r="B22" s="7" t="s">
        <v>49</v>
      </c>
      <c r="C22" s="5" t="s">
        <v>50</v>
      </c>
      <c r="D22" s="29">
        <f>5055881+2062450+5350000+404610</f>
        <v>12872941</v>
      </c>
      <c r="E22" s="9">
        <v>1156300</v>
      </c>
      <c r="F22" s="9">
        <v>1250400</v>
      </c>
    </row>
    <row r="23" spans="1:6" ht="15.75" customHeight="1">
      <c r="A23" s="6" t="s">
        <v>64</v>
      </c>
      <c r="B23" s="7" t="s">
        <v>37</v>
      </c>
      <c r="C23" s="5" t="s">
        <v>38</v>
      </c>
      <c r="D23" s="29">
        <f>D26+D27</f>
        <v>7402298.88</v>
      </c>
      <c r="E23" s="9">
        <f>E27+E26</f>
        <v>4852200</v>
      </c>
      <c r="F23" s="9">
        <f>F27+F26</f>
        <v>4893225</v>
      </c>
    </row>
    <row r="24" spans="1:6" ht="17.25" customHeight="1" hidden="1">
      <c r="A24" s="6" t="s">
        <v>29</v>
      </c>
      <c r="B24" s="7" t="s">
        <v>51</v>
      </c>
      <c r="C24" s="5" t="s">
        <v>52</v>
      </c>
      <c r="D24" s="29">
        <v>0</v>
      </c>
      <c r="E24" s="9">
        <v>0</v>
      </c>
      <c r="F24" s="9">
        <v>0</v>
      </c>
    </row>
    <row r="25" spans="1:6" ht="15" hidden="1">
      <c r="A25" s="6" t="s">
        <v>30</v>
      </c>
      <c r="B25" s="7" t="s">
        <v>45</v>
      </c>
      <c r="C25" s="5" t="s">
        <v>46</v>
      </c>
      <c r="D25" s="29">
        <v>0</v>
      </c>
      <c r="E25" s="9">
        <v>0</v>
      </c>
      <c r="F25" s="9">
        <v>0</v>
      </c>
    </row>
    <row r="26" spans="1:6" ht="15">
      <c r="A26" s="6" t="s">
        <v>31</v>
      </c>
      <c r="B26" s="7" t="s">
        <v>51</v>
      </c>
      <c r="C26" s="5" t="s">
        <v>52</v>
      </c>
      <c r="D26" s="29">
        <v>150000</v>
      </c>
      <c r="E26" s="9">
        <v>185000</v>
      </c>
      <c r="F26" s="9">
        <v>190000</v>
      </c>
    </row>
    <row r="27" spans="1:6" ht="15">
      <c r="A27" s="6" t="s">
        <v>65</v>
      </c>
      <c r="B27" s="7" t="s">
        <v>39</v>
      </c>
      <c r="C27" s="5" t="s">
        <v>40</v>
      </c>
      <c r="D27" s="29">
        <f>3831083+784000+197000+197991.88-30776+88000+1932000+92000+161000</f>
        <v>7252298.88</v>
      </c>
      <c r="E27" s="9">
        <f>3750200+720000+197000</f>
        <v>4667200</v>
      </c>
      <c r="F27" s="9">
        <f>3780225+197000+726000</f>
        <v>4703225</v>
      </c>
    </row>
    <row r="28" spans="1:6" ht="15">
      <c r="A28" s="6" t="s">
        <v>66</v>
      </c>
      <c r="B28" s="7" t="s">
        <v>69</v>
      </c>
      <c r="C28" s="5" t="s">
        <v>0</v>
      </c>
      <c r="D28" s="29">
        <f>D29</f>
        <v>4866635</v>
      </c>
      <c r="E28" s="9">
        <f>E29</f>
        <v>4848750</v>
      </c>
      <c r="F28" s="9">
        <f>F29</f>
        <v>4851000</v>
      </c>
    </row>
    <row r="29" spans="1:6" ht="15">
      <c r="A29" s="6" t="s">
        <v>32</v>
      </c>
      <c r="B29" s="10" t="s">
        <v>55</v>
      </c>
      <c r="C29" s="5" t="s">
        <v>1</v>
      </c>
      <c r="D29" s="29">
        <f>4836035-5000+35600</f>
        <v>4866635</v>
      </c>
      <c r="E29" s="9">
        <v>4848750</v>
      </c>
      <c r="F29" s="9">
        <v>4851000</v>
      </c>
    </row>
    <row r="30" spans="1:6" ht="15">
      <c r="A30" s="6" t="s">
        <v>33</v>
      </c>
      <c r="B30" s="7" t="s">
        <v>4</v>
      </c>
      <c r="C30" s="5" t="s">
        <v>5</v>
      </c>
      <c r="D30" s="29">
        <f>D31+D32</f>
        <v>45000</v>
      </c>
      <c r="E30" s="9">
        <f>E31</f>
        <v>40000</v>
      </c>
      <c r="F30" s="9">
        <f>F31</f>
        <v>40000</v>
      </c>
    </row>
    <row r="31" spans="1:6" ht="15">
      <c r="A31" s="6" t="s">
        <v>67</v>
      </c>
      <c r="B31" s="7" t="s">
        <v>6</v>
      </c>
      <c r="C31" s="5" t="s">
        <v>7</v>
      </c>
      <c r="D31" s="29">
        <v>40000</v>
      </c>
      <c r="E31" s="9">
        <v>40000</v>
      </c>
      <c r="F31" s="9">
        <v>40000</v>
      </c>
    </row>
    <row r="32" spans="1:6" ht="15">
      <c r="A32" s="6"/>
      <c r="B32" s="7" t="s">
        <v>75</v>
      </c>
      <c r="C32" s="5" t="s">
        <v>74</v>
      </c>
      <c r="D32" s="29">
        <v>5000</v>
      </c>
      <c r="E32" s="9">
        <v>0</v>
      </c>
      <c r="F32" s="9">
        <v>0</v>
      </c>
    </row>
    <row r="33" spans="1:6" ht="15">
      <c r="A33" s="6" t="s">
        <v>68</v>
      </c>
      <c r="B33" s="8" t="s">
        <v>44</v>
      </c>
      <c r="C33" s="5"/>
      <c r="D33" s="29">
        <v>0</v>
      </c>
      <c r="E33" s="9">
        <v>581913</v>
      </c>
      <c r="F33" s="9">
        <v>1173895</v>
      </c>
    </row>
    <row r="34" spans="1:6" ht="15">
      <c r="A34" s="40" t="s">
        <v>8</v>
      </c>
      <c r="B34" s="40"/>
      <c r="C34" s="20"/>
      <c r="D34" s="29">
        <f>D11+D16+D20+D23+D28+D30</f>
        <v>38230435.879999995</v>
      </c>
      <c r="E34" s="9">
        <f>E11+E16+E20+E23+E28+E30+E33</f>
        <v>23299107</v>
      </c>
      <c r="F34" s="9">
        <f>F11+F16+F20+F23+F28+F30+F33</f>
        <v>23500307</v>
      </c>
    </row>
    <row r="35" spans="3:6" ht="15">
      <c r="C35" s="23"/>
      <c r="D35" s="12"/>
      <c r="E35" s="24"/>
      <c r="F35" s="24"/>
    </row>
    <row r="36" ht="12.75">
      <c r="D36" s="33"/>
    </row>
    <row r="38" spans="4:5" ht="12.75">
      <c r="D38" s="34"/>
      <c r="E38" s="26"/>
    </row>
    <row r="39" ht="12.75">
      <c r="F39" s="26"/>
    </row>
  </sheetData>
  <sheetProtection/>
  <mergeCells count="7">
    <mergeCell ref="D1:F1"/>
    <mergeCell ref="D4:F4"/>
    <mergeCell ref="D5:F5"/>
    <mergeCell ref="A34:B34"/>
    <mergeCell ref="A6:F6"/>
    <mergeCell ref="D3:F3"/>
    <mergeCell ref="D2:F2"/>
  </mergeCells>
  <printOptions/>
  <pageMargins left="1.5748031496062993" right="0.3937007874015748" top="0.7874015748031497" bottom="0.7874015748031497" header="0.3937007874015748" footer="0.3937007874015748"/>
  <pageSetup firstPageNumber="103" useFirstPageNumber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9" sqref="H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2017-03-14T09:49:42Z</cp:lastPrinted>
  <dcterms:created xsi:type="dcterms:W3CDTF">2007-10-12T08:23:45Z</dcterms:created>
  <dcterms:modified xsi:type="dcterms:W3CDTF">2017-06-27T03:28:54Z</dcterms:modified>
  <cp:category/>
  <cp:version/>
  <cp:contentType/>
  <cp:contentStatus/>
</cp:coreProperties>
</file>